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有价证券作为保证金参数表" sheetId="9" r:id="rId9"/>
    <sheet name="场外综合业务平台登记表" sheetId="10" r:id="rId10"/>
    <sheet name="Sheet2" sheetId="11" state="hidden" r:id="rId11"/>
    <sheet name="套利保证金优惠" sheetId="12" state="hidden" r:id="rId12"/>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<sst xmlns="http://schemas.openxmlformats.org/spreadsheetml/2006/main" count="3513" uniqueCount="924">
  <si>
    <t xml:space="preserve">                                  广州期货股份有限公司期货代理品种简表</t>
  </si>
  <si>
    <r>
      <t>（更新至</t>
    </r>
    <r>
      <rPr>
        <b/>
        <sz val="9"/>
        <rFont val="Times New Roman"/>
        <family val="1"/>
      </rPr>
      <t>2022</t>
    </r>
    <r>
      <rPr>
        <b/>
        <sz val="9"/>
        <rFont val="宋体"/>
        <family val="0"/>
      </rPr>
      <t>年1月17日）</t>
    </r>
  </si>
  <si>
    <t>交易所</t>
  </si>
  <si>
    <t>品种名称</t>
  </si>
  <si>
    <t>品种代码</t>
  </si>
  <si>
    <t>交易单位</t>
  </si>
  <si>
    <t>合约交割月份</t>
  </si>
  <si>
    <t>最小变动价位</t>
  </si>
  <si>
    <t>停板限制</t>
  </si>
  <si>
    <t>公司保证金(只更正投机)</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</si>
  <si>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</si>
  <si>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</si>
  <si>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</si>
  <si>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</si>
  <si>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</si>
  <si>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</si>
  <si>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</si>
  <si>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</si>
  <si>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</si>
  <si>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</si>
  <si>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</si>
  <si>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±7%</t>
  </si>
  <si>
    <t>6/3(进入交割月前5月的非1、5、9合约）</t>
  </si>
  <si>
    <t>第10个交易日</t>
  </si>
  <si>
    <t>交割月前一月最后交易日</t>
  </si>
  <si>
    <t>最后交易日后第3个交易日</t>
  </si>
  <si>
    <t>早籼稻</t>
  </si>
  <si>
    <t>RI</t>
  </si>
  <si>
    <t>20吨/手</t>
  </si>
  <si>
    <t>1元/吨</t>
  </si>
  <si>
    <t>±5%</t>
  </si>
  <si>
    <t>强麦</t>
  </si>
  <si>
    <t>WH</t>
  </si>
  <si>
    <t>玻璃</t>
  </si>
  <si>
    <t>FG</t>
  </si>
  <si>
    <t>1～12</t>
  </si>
  <si>
    <t>14%/20%（FG2202-2205）</t>
  </si>
  <si>
    <t>油菜籽</t>
  </si>
  <si>
    <t>RS</t>
  </si>
  <si>
    <t>7、8、9、11</t>
  </si>
  <si>
    <t>±10%</t>
  </si>
  <si>
    <t>仓单交割：最后交易日后第3个交易日
车板交割：合约交割月份的次月20日</t>
  </si>
  <si>
    <t>菜籽粕</t>
  </si>
  <si>
    <t>RM</t>
  </si>
  <si>
    <t>1、3、5、7、8、9、11</t>
  </si>
  <si>
    <t>4.5/3(进入交割月前5月的非1、5、9合约）/9（2203、2205）</t>
  </si>
  <si>
    <t>4.5/9（2203、2205）</t>
  </si>
  <si>
    <t>棉花一号</t>
  </si>
  <si>
    <t>CF</t>
  </si>
  <si>
    <t>5吨/手</t>
  </si>
  <si>
    <t>5元/吨</t>
  </si>
  <si>
    <t>±6%/±9%（2202-2209）</t>
  </si>
  <si>
    <t>12%/15%（2202-2209）</t>
  </si>
  <si>
    <t>12.9/6(进入交割月前5月的非1、5、9合约）</t>
  </si>
  <si>
    <t>棉纱</t>
  </si>
  <si>
    <t>CY</t>
  </si>
  <si>
    <t>±6%/±9%（2202-2210）</t>
  </si>
  <si>
    <t>12%/15%(CF2202-2210)</t>
  </si>
  <si>
    <t>白糖</t>
  </si>
  <si>
    <t>SR</t>
  </si>
  <si>
    <t>±6%</t>
  </si>
  <si>
    <t>9/4.5(进入交割月前5月的非1、5、9合约）</t>
  </si>
  <si>
    <t>TA甲苯</t>
  </si>
  <si>
    <t>TA</t>
  </si>
  <si>
    <t>9/4.5(2202-2204)</t>
  </si>
  <si>
    <t>甲醇N</t>
  </si>
  <si>
    <t>MA</t>
  </si>
  <si>
    <t>±7%/±9%（2202-2205）</t>
  </si>
  <si>
    <t>13%/15%（MA2202-2205）</t>
  </si>
  <si>
    <t>6/9（2202-2205）</t>
  </si>
  <si>
    <t>18/30（2202-2205）</t>
  </si>
  <si>
    <t>普麦</t>
  </si>
  <si>
    <t>PM</t>
  </si>
  <si>
    <t>50吨/手</t>
  </si>
  <si>
    <t>动力煤</t>
  </si>
  <si>
    <t>ZC</t>
  </si>
  <si>
    <t>100吨/手</t>
  </si>
  <si>
    <t>0.2元/吨</t>
  </si>
  <si>
    <t>17%/45%(ZC2202-2205)/35%(ZC2206-2211、2301)</t>
  </si>
  <si>
    <t>90/360（2202-2211、2301）</t>
  </si>
  <si>
    <t>第5个交易日</t>
  </si>
  <si>
    <t>仓单交割：最后交易日后第3个交易日
车板交割：合约交割月份的最后1个日历日</t>
  </si>
  <si>
    <t>粳稻</t>
  </si>
  <si>
    <t>JR</t>
  </si>
  <si>
    <t>晚籼稻</t>
  </si>
  <si>
    <t>LR</t>
  </si>
  <si>
    <t>硅铁</t>
  </si>
  <si>
    <t>SF</t>
  </si>
  <si>
    <t>1～12月</t>
  </si>
  <si>
    <t>锰硅</t>
  </si>
  <si>
    <t>SM</t>
  </si>
  <si>
    <t>9/30(2202-2205）</t>
  </si>
  <si>
    <t>0/90(2202-2205)</t>
  </si>
  <si>
    <t>苹果</t>
  </si>
  <si>
    <t>AP</t>
  </si>
  <si>
    <t>1、3、5、7、10～12</t>
  </si>
  <si>
    <t>±6%/±9%（2202-2205）</t>
  </si>
  <si>
    <t>13%/20%(2203-2205)</t>
  </si>
  <si>
    <t>红枣</t>
  </si>
  <si>
    <t>CJ</t>
  </si>
  <si>
    <t>1、3、5、7、9、12</t>
  </si>
  <si>
    <t>17%/23%（2203、2205、2207、2209)</t>
  </si>
  <si>
    <t>9/45（2203、2205、2207、2209）</t>
  </si>
  <si>
    <t>尿素</t>
  </si>
  <si>
    <t>UR</t>
  </si>
  <si>
    <t>12%/15%(2202)/20%(2203-2205)</t>
  </si>
  <si>
    <t>15/45(2202-2205）</t>
  </si>
  <si>
    <t>纯碱</t>
  </si>
  <si>
    <t>SA</t>
  </si>
  <si>
    <t>±8%/±11%（2204-2210）</t>
  </si>
  <si>
    <t>0/30（2205）</t>
  </si>
  <si>
    <t>短纤</t>
  </si>
  <si>
    <t>PF</t>
  </si>
  <si>
    <t>花生</t>
  </si>
  <si>
    <t>PK</t>
  </si>
  <si>
    <t>1、3、4、10～12</t>
  </si>
  <si>
    <t>白糖期权</t>
  </si>
  <si>
    <t>SRYMM-C(P)-EP</t>
  </si>
  <si>
    <t>标的期货合约中的连续两个近月，其后月份在标的期货合约结算后持仓量达到30000手（双边）之后的第二个交易日挂牌</t>
  </si>
  <si>
    <t>0.5元/吨</t>
  </si>
  <si>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</si>
  <si>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</si>
  <si>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</si>
  <si>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</si>
  <si>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t>到期日前任一交易日及到期日15：30之前</t>
  </si>
  <si>
    <t>棉花期权</t>
  </si>
  <si>
    <t>CFYMM-C(P)-EP</t>
  </si>
  <si>
    <t>标的期货合约中的连续两个近月，其后月份在标的期货合约结算后持仓量达到20000手（双边）之后的第二个交易日挂牌</t>
  </si>
  <si>
    <t>甲醇期权</t>
  </si>
  <si>
    <t>MAYMM-C(P)-EP</t>
  </si>
  <si>
    <t>标的期货合约中的连续两个近月，其后月份在标的期货合约结算后持仓量达到10000手（单边）之后的第二个交易日挂牌</t>
  </si>
  <si>
    <t>买方不收保证金，卖方按标的期货交易所保证金率冻结保证金，详见交易所保证金计算公式</t>
  </si>
  <si>
    <t>开平仓与行权手续费为1.5元/手</t>
  </si>
  <si>
    <t>PTA期权</t>
  </si>
  <si>
    <t>TAYMM-C(P)-EP</t>
  </si>
  <si>
    <t>菜粕期权</t>
  </si>
  <si>
    <t>RMYMM-C(P)-EP</t>
  </si>
  <si>
    <t>标的期货合约中的连续两个近月，其后月份在标的期货合约结算后持仓量达到5000手（单边）之后的第二个交易日挂牌</t>
  </si>
  <si>
    <t>开平仓与行权手续费为2.4元/手</t>
  </si>
  <si>
    <t>动力煤期权</t>
  </si>
  <si>
    <t>ZCYMM-C(P)-EP</t>
  </si>
  <si>
    <t>0.1元/吨</t>
  </si>
  <si>
    <t>大连商品</t>
  </si>
  <si>
    <t>豆粕</t>
  </si>
  <si>
    <t>m</t>
  </si>
  <si>
    <t>1、3、5、7、8、9、11、12</t>
  </si>
  <si>
    <t>黄大豆</t>
  </si>
  <si>
    <t>a</t>
  </si>
  <si>
    <t>±8%</t>
  </si>
  <si>
    <t>焦煤</t>
  </si>
  <si>
    <t>jm</t>
  </si>
  <si>
    <t>60吨/手</t>
  </si>
  <si>
    <t>±15%</t>
  </si>
  <si>
    <t>万分之三/万分之十八（2201）</t>
  </si>
  <si>
    <t>1、5、9月合约万分之四点二/非1、5、9月合约万分之三</t>
  </si>
  <si>
    <t>玉米</t>
  </si>
  <si>
    <t>c</t>
  </si>
  <si>
    <t>玉米淀粉</t>
  </si>
  <si>
    <t>cs</t>
  </si>
  <si>
    <t>12%%</t>
  </si>
  <si>
    <t>豆二</t>
  </si>
  <si>
    <t>b</t>
  </si>
  <si>
    <t>豆油</t>
  </si>
  <si>
    <t>y</t>
  </si>
  <si>
    <t>乙烯</t>
  </si>
  <si>
    <t>l</t>
  </si>
  <si>
    <t>棕榈油</t>
  </si>
  <si>
    <t>p</t>
  </si>
  <si>
    <t>聚氯乙烯</t>
  </si>
  <si>
    <t>v</t>
  </si>
  <si>
    <t>焦炭</t>
  </si>
  <si>
    <t>j</t>
  </si>
  <si>
    <t>万分之三=</t>
  </si>
  <si>
    <t>1、5、9月合约万分之四点二/非1、5、9月合约万分之三=</t>
  </si>
  <si>
    <t>铁矿石</t>
  </si>
  <si>
    <t>i</t>
  </si>
  <si>
    <t>万分之三</t>
  </si>
  <si>
    <t>鸡蛋</t>
  </si>
  <si>
    <t>jd</t>
  </si>
  <si>
    <t>1元/500千克</t>
  </si>
  <si>
    <t>万分之四点五</t>
  </si>
  <si>
    <t>合约月份倒数第4个交易日</t>
  </si>
  <si>
    <t xml:space="preserve">最后交易日后第3个交易日
</t>
  </si>
  <si>
    <t>纤维板</t>
  </si>
  <si>
    <t>fb</t>
  </si>
  <si>
    <t>10立方米/手</t>
  </si>
  <si>
    <t>0.5元/立方米</t>
  </si>
  <si>
    <t>胶合板</t>
  </si>
  <si>
    <t>bb</t>
  </si>
  <si>
    <t>500张/手</t>
  </si>
  <si>
    <t>0.05元/张</t>
  </si>
  <si>
    <t>聚丙烯</t>
  </si>
  <si>
    <t>pp</t>
  </si>
  <si>
    <t>乙二醇</t>
  </si>
  <si>
    <t>eg</t>
  </si>
  <si>
    <t>9/24(2201)</t>
  </si>
  <si>
    <t>粳米</t>
  </si>
  <si>
    <t>rr</t>
  </si>
  <si>
    <t>苯乙烯</t>
  </si>
  <si>
    <t>eb</t>
  </si>
  <si>
    <t>液化石油气</t>
  </si>
  <si>
    <t>pg</t>
  </si>
  <si>
    <t>18/30（2201）</t>
  </si>
  <si>
    <t>生猪</t>
  </si>
  <si>
    <t>lh</t>
  </si>
  <si>
    <t>16吨/手</t>
  </si>
  <si>
    <t>万分之六</t>
  </si>
  <si>
    <t>万分之十二</t>
  </si>
  <si>
    <t>铁矿石期权</t>
  </si>
  <si>
    <t>iYYMM-C(P)-EP</t>
  </si>
  <si>
    <t>开平仓与行权手续费为6元/手</t>
  </si>
  <si>
    <t>合约月份前一个月的第5个交易日</t>
  </si>
  <si>
    <t>豆粕期权</t>
  </si>
  <si>
    <t>MYYMM-C(P)-EP</t>
  </si>
  <si>
    <t>2、4、6、7、8、10、11、12</t>
  </si>
  <si>
    <t>开平仓与行权手续费为3元/手</t>
  </si>
  <si>
    <t>0/行权手续费为3元/手</t>
  </si>
  <si>
    <t>玉米期权</t>
  </si>
  <si>
    <t>CYYMM-C(P)-EP</t>
  </si>
  <si>
    <t>开平仓与行权手续费为1.8元/手</t>
  </si>
  <si>
    <t>液化石油气期权</t>
  </si>
  <si>
    <t>pgYYMM-C（P)-EP</t>
  </si>
  <si>
    <t>聚丙烯期权</t>
  </si>
  <si>
    <t>ppYYMM-C（P)-EP</t>
  </si>
  <si>
    <t>开平仓手续费1.5元/手行权手续费为3元/手</t>
  </si>
  <si>
    <t>聚氯乙烯期权</t>
  </si>
  <si>
    <t>vYYMM-C（P)-EP</t>
  </si>
  <si>
    <t>乙烯期权</t>
  </si>
  <si>
    <t>lYYMM-C（P)-EP</t>
  </si>
  <si>
    <t>棕榈油期权</t>
  </si>
  <si>
    <t>pYYMM-C（P)-EP</t>
  </si>
  <si>
    <t>上海期货</t>
  </si>
  <si>
    <t>铜</t>
  </si>
  <si>
    <t>cu</t>
  </si>
  <si>
    <t>10元/吨</t>
  </si>
  <si>
    <t>万分之一点五</t>
  </si>
  <si>
    <t>第15日</t>
  </si>
  <si>
    <t>最后交易日前第三个交易日，5手整数倍</t>
  </si>
  <si>
    <t>最后交易日后连续5个工作日</t>
  </si>
  <si>
    <t>铝</t>
  </si>
  <si>
    <t>al</t>
  </si>
  <si>
    <t>橡胶</t>
  </si>
  <si>
    <t>ru</t>
  </si>
  <si>
    <t>1、3～11</t>
  </si>
  <si>
    <t>0/27(2205)</t>
  </si>
  <si>
    <t>最后交易日前第三个交易日</t>
  </si>
  <si>
    <t>白银</t>
  </si>
  <si>
    <t>ag</t>
  </si>
  <si>
    <t>15千克/手</t>
  </si>
  <si>
    <t>1元/千克</t>
  </si>
  <si>
    <t>万分之零点三                    /万分之一点五（6月、12月及其他合约进入交割月前第二月的第一个交易日起）</t>
  </si>
  <si>
    <t>万分之零点三/万分之一点五（6月、12月及其他合约进入交割月前第二月的第一个交易日起）</t>
  </si>
  <si>
    <t>最后交易日前第三个交易日，2手整数倍</t>
  </si>
  <si>
    <t>燃料油</t>
  </si>
  <si>
    <t>fu</t>
  </si>
  <si>
    <t>万分之零点三/                   万分之一点五（1、5、9月及其他月份合约进入交割月前第二月的第十个交易日起）</t>
  </si>
  <si>
    <t>0/万分之二十二点五（2205）</t>
  </si>
  <si>
    <t>前一个月的最后一个交易日</t>
  </si>
  <si>
    <t>前一个月的倒数第四个交易</t>
  </si>
  <si>
    <t>锌</t>
  </si>
  <si>
    <t>zn</t>
  </si>
  <si>
    <t>0/9（2202）</t>
  </si>
  <si>
    <t>黄金</t>
  </si>
  <si>
    <t>au</t>
  </si>
  <si>
    <t>1000克/手</t>
  </si>
  <si>
    <t>最近三个连续月份的合约以及最近13个月以内的双月合约</t>
  </si>
  <si>
    <t>0.02元/克</t>
  </si>
  <si>
    <t>6元/手                         30元/手（6月、12月及2月、4月、8月、10月进入交割月前第二月的第一个交易日起）</t>
  </si>
  <si>
    <t>最后交易日前第三个交易日，3手整数倍</t>
  </si>
  <si>
    <t>螺纹</t>
  </si>
  <si>
    <t>rb</t>
  </si>
  <si>
    <t>万分之三/万分之九（2205）</t>
  </si>
  <si>
    <t>最后交易日前第三个交易日，30手整数倍</t>
  </si>
  <si>
    <t>线材</t>
  </si>
  <si>
    <t>wr</t>
  </si>
  <si>
    <t>万分之一点二</t>
  </si>
  <si>
    <t>铅</t>
  </si>
  <si>
    <t>pb</t>
  </si>
  <si>
    <t>石油沥青</t>
  </si>
  <si>
    <t>bu</t>
  </si>
  <si>
    <t>24个月以内，其中最近1-6个月为连续月份合约，6个月以后为季月合约</t>
  </si>
  <si>
    <t>热轧卷板</t>
  </si>
  <si>
    <t>hc</t>
  </si>
  <si>
    <t>镍</t>
  </si>
  <si>
    <t>ni</t>
  </si>
  <si>
    <t>1吨/手</t>
  </si>
  <si>
    <t>9/45（2202-2205）/135(2201）</t>
  </si>
  <si>
    <t>最后交易日前第三个交易日，6手整数倍</t>
  </si>
  <si>
    <t>锡</t>
  </si>
  <si>
    <t>sn</t>
  </si>
  <si>
    <r>
      <t>9/</t>
    </r>
    <r>
      <rPr>
        <sz val="7"/>
        <color indexed="10"/>
        <rFont val="宋体"/>
        <family val="0"/>
      </rPr>
      <t>180（2202）</t>
    </r>
  </si>
  <si>
    <t>纸浆</t>
  </si>
  <si>
    <t>sp</t>
  </si>
  <si>
    <t>0/万分之七点五（2202-2205）</t>
  </si>
  <si>
    <t>不锈钢</t>
  </si>
  <si>
    <t>ss</t>
  </si>
  <si>
    <t>0/30（2202）</t>
  </si>
  <si>
    <t>黄金期权</t>
  </si>
  <si>
    <t>auYYMM-C(P)-EP</t>
  </si>
  <si>
    <t>标的期货合约交割月前第一月的倒数第五个交易日，交易所可以根据国家法定节假日调整最后交易日</t>
  </si>
  <si>
    <t>到期日及当日15：30之前</t>
  </si>
  <si>
    <t>铜期权</t>
  </si>
  <si>
    <t>cuYYMM-C(P)-EP</t>
  </si>
  <si>
    <t>橡胶期权</t>
  </si>
  <si>
    <t>ruYYMM-C(P)-EP</t>
  </si>
  <si>
    <t>铝期权</t>
  </si>
  <si>
    <t>alYYMM-C(P)-EP</t>
  </si>
  <si>
    <t>最近两个连续月份合约，其后月份在标的期货合约结算后持仓量达到15000手之后的第二个交易日挂牌。</t>
  </si>
  <si>
    <t>锌期权</t>
  </si>
  <si>
    <t>znYYMM-C(P)-EP</t>
  </si>
  <si>
    <t>最近两个连续月份合约，其后月份在标的期货合约结算后持仓量达到10000手之后的第二个交易日挂牌。</t>
  </si>
  <si>
    <t>能源中心</t>
  </si>
  <si>
    <t>原油</t>
  </si>
  <si>
    <t>SC</t>
  </si>
  <si>
    <t>1000桶/手</t>
  </si>
  <si>
    <t>36个月以内，其中最近1～12个月为连续月份合约，12个月以后为季月合约</t>
  </si>
  <si>
    <t>0.1元/桶</t>
  </si>
  <si>
    <t>交割月份前第一月的最后一个交易日</t>
  </si>
  <si>
    <t>最后交易日前第八个交易日</t>
  </si>
  <si>
    <t>最后交易日后连续五个交易日</t>
  </si>
  <si>
    <t>20号胶</t>
  </si>
  <si>
    <t>NR</t>
  </si>
  <si>
    <t>万分之零点六</t>
  </si>
  <si>
    <t>低硫燃料油</t>
  </si>
  <si>
    <t>LU</t>
  </si>
  <si>
    <t>万分之零点三</t>
  </si>
  <si>
    <t>国际铜</t>
  </si>
  <si>
    <t>BC</t>
  </si>
  <si>
    <t>原油期权</t>
  </si>
  <si>
    <t>scYYMM-C(P)-EP</t>
  </si>
  <si>
    <t>最近两个连续月份合约，其后月份在标的期货合约结算后持仓量达到一定数值之后的第二个交易日挂盘，具体数值上海国际能源交易中心另行发布</t>
  </si>
  <si>
    <t>0.05元/桶</t>
  </si>
  <si>
    <t>开平仓与行权手续费、期权自对冲为30元/手</t>
  </si>
  <si>
    <t>标的期货合约交割月前第一月的倒数第13个交易日</t>
  </si>
  <si>
    <t>中国金融</t>
  </si>
  <si>
    <t>沪深300</t>
  </si>
  <si>
    <t>IF</t>
  </si>
  <si>
    <t>每点300元</t>
  </si>
  <si>
    <t>当月、下月及随后两个季月</t>
  </si>
  <si>
    <t>0.2点</t>
  </si>
  <si>
    <t>投机、套利、
套保14%</t>
  </si>
  <si>
    <t>万分之零点六九+1元/笔申报费</t>
  </si>
  <si>
    <t>万分之十点三五+1元/笔申报费</t>
  </si>
  <si>
    <t>合约到期月份的第三个周五</t>
  </si>
  <si>
    <t>同最后交易日</t>
  </si>
  <si>
    <t>上证50</t>
  </si>
  <si>
    <t>IH</t>
  </si>
  <si>
    <t>中证500</t>
  </si>
  <si>
    <t>IC</t>
  </si>
  <si>
    <t>每点200元</t>
  </si>
  <si>
    <t>投机、套利、
套保16%</t>
  </si>
  <si>
    <t>沪深300股指期权</t>
  </si>
  <si>
    <t>IOYYMM-C(P)-EP</t>
  </si>
  <si>
    <t>每点100元</t>
  </si>
  <si>
    <t>当月、下2个月及随后3个季月</t>
  </si>
  <si>
    <t>上一交易日沪深300指数收盘价的±10%</t>
  </si>
  <si>
    <t>开平仓为45元/手/行权手续费为6元/手</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</si>
  <si>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</si>
  <si>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</si>
  <si>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</si>
  <si>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</si>
  <si>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</si>
  <si>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</si>
  <si>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</si>
  <si>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</si>
  <si>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</si>
  <si>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</si>
  <si>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</si>
  <si>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</si>
  <si>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</si>
  <si>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</si>
  <si>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</si>
  <si>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t xml:space="preserve">     备注：1、大连、郑州、中金三家交易所平今仓（日内交易）的认定规则：在同一交易日内同一会员、同一客户、同一合约先开仓，后平仓，则认定为平今仓（日内交易）。
                                                           </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</si>
  <si>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</si>
  <si>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</si>
  <si>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</si>
  <si>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</si>
  <si>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</si>
  <si>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</si>
  <si>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第一个停板后下一个交易日</t>
  </si>
  <si>
    <t>第二个停板后下一个交易日</t>
  </si>
  <si>
    <t>交易所保证金</t>
  </si>
  <si>
    <t>公司保证金</t>
  </si>
  <si>
    <t>变化规律</t>
  </si>
  <si>
    <t>第一个板后板幅调整为正常情况板幅加3%；保证金为第一个板后板幅加2%；我司保证金在交易所基础上加6%</t>
  </si>
  <si>
    <t>第二个板后板幅调整为第一板后板幅加3%；保证金为第二个板后板幅加2%；我司保证金在交易所基础上加6%</t>
  </si>
  <si>
    <t>第二个板后板幅调整为第一板后板幅加2%；保证金为第二个板后板幅加2%；我司保证金在交易所基础上加6%</t>
  </si>
  <si>
    <r>
      <t>1</t>
    </r>
    <r>
      <rPr>
        <sz val="10"/>
        <color indexed="8"/>
        <rFont val="宋体"/>
        <family val="0"/>
      </rPr>
      <t>6</t>
    </r>
    <r>
      <rPr>
        <sz val="10"/>
        <color indexed="8"/>
        <rFont val="宋体"/>
        <family val="0"/>
      </rPr>
      <t>吨/手</t>
    </r>
  </si>
  <si>
    <r>
      <t>8%（套保）</t>
    </r>
    <r>
      <rPr>
        <sz val="10"/>
        <rFont val="宋体"/>
        <family val="0"/>
      </rPr>
      <t>/15%（投机）</t>
    </r>
  </si>
  <si>
    <t>13%（套保）/20%（投机）</t>
  </si>
  <si>
    <t>10%（套保）/17%（投机）</t>
  </si>
  <si>
    <r>
      <t>1</t>
    </r>
    <r>
      <rPr>
        <sz val="10"/>
        <rFont val="宋体"/>
        <family val="0"/>
      </rPr>
      <t>5</t>
    </r>
    <r>
      <rPr>
        <sz val="10"/>
        <rFont val="宋体"/>
        <family val="0"/>
      </rPr>
      <t>%（套保）/2</t>
    </r>
    <r>
      <rPr>
        <sz val="10"/>
        <rFont val="宋体"/>
        <family val="0"/>
      </rPr>
      <t>2</t>
    </r>
    <r>
      <rPr>
        <sz val="10"/>
        <rFont val="宋体"/>
        <family val="0"/>
      </rPr>
      <t>%（投机）</t>
    </r>
  </si>
  <si>
    <t>12%（套保）/19%（投机）</t>
  </si>
  <si>
    <r>
      <t>1</t>
    </r>
    <r>
      <rPr>
        <sz val="10"/>
        <rFont val="宋体"/>
        <family val="0"/>
      </rPr>
      <t>7</t>
    </r>
    <r>
      <rPr>
        <sz val="10"/>
        <rFont val="宋体"/>
        <family val="0"/>
      </rPr>
      <t>%（套保）/2</t>
    </r>
    <r>
      <rPr>
        <sz val="10"/>
        <rFont val="宋体"/>
        <family val="0"/>
      </rPr>
      <t>4</t>
    </r>
    <r>
      <rPr>
        <sz val="10"/>
        <rFont val="宋体"/>
        <family val="0"/>
      </rPr>
      <t>%（投机）</t>
    </r>
  </si>
  <si>
    <t>第二个板后板幅调整为正常情况板幅加2%；保证金为第二个板后板幅加2%；我司保证金在交易所基础上加6%</t>
  </si>
  <si>
    <r>
      <t>s</t>
    </r>
    <r>
      <rPr>
        <sz val="10"/>
        <color indexed="8"/>
        <rFont val="宋体"/>
        <family val="0"/>
      </rPr>
      <t>c</t>
    </r>
  </si>
  <si>
    <r>
      <t>1</t>
    </r>
    <r>
      <rPr>
        <sz val="10"/>
        <color indexed="8"/>
        <rFont val="宋体"/>
        <family val="0"/>
      </rPr>
      <t>000桶/手</t>
    </r>
  </si>
  <si>
    <t>nr</t>
  </si>
  <si>
    <t>lu</t>
  </si>
  <si>
    <t>bc</t>
  </si>
  <si>
    <t>投机、套利、
套保12%</t>
  </si>
  <si>
    <t>不扩板，不扩保证金；我司股指保证金在交易所基础上加2%；国债保证金在交易所基础上加1%</t>
  </si>
  <si>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</si>
  <si>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</si>
  <si>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</si>
  <si>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</si>
  <si>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</si>
  <si>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</si>
  <si>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</si>
  <si>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</si>
  <si>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</si>
  <si>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</si>
  <si>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</si>
  <si>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</si>
  <si>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</si>
  <si>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</si>
  <si>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</si>
  <si>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</si>
  <si>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</si>
  <si>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</si>
  <si>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</si>
  <si>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</si>
  <si>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</si>
  <si>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</si>
  <si>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</si>
  <si>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</si>
  <si>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</si>
  <si>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</si>
  <si>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</si>
  <si>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</si>
  <si>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</si>
  <si>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</si>
  <si>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</si>
  <si>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</si>
  <si>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不锈钢（ss）</t>
  </si>
  <si>
    <t>黄金期权（auYYMM-C(P)-EP）</t>
  </si>
  <si>
    <t>铜期权（cuYYMM-C(P)-EP）</t>
  </si>
  <si>
    <t>橡胶期权（ruYYMM-C(P)-EP）</t>
  </si>
  <si>
    <t>铝期权alYYMM-C(P)-EP</t>
  </si>
  <si>
    <t>锌期权znYYMM-C(P)-EP</t>
  </si>
  <si>
    <r>
      <t>原油（S</t>
    </r>
    <r>
      <rPr>
        <sz val="9"/>
        <color indexed="8"/>
        <rFont val="宋体"/>
        <family val="0"/>
      </rPr>
      <t>C）</t>
    </r>
  </si>
  <si>
    <r>
      <t>1</t>
    </r>
    <r>
      <rPr>
        <sz val="9"/>
        <color indexed="8"/>
        <rFont val="宋体"/>
        <family val="0"/>
      </rPr>
      <t>000桶/手</t>
    </r>
  </si>
  <si>
    <t>20号胶（NR)</t>
  </si>
  <si>
    <t>低硫燃料油（LU）</t>
  </si>
  <si>
    <t>国际铜（BC)</t>
  </si>
  <si>
    <t>原油期权（scYYMM-C(P)-EP）</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</si>
  <si>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</si>
  <si>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</si>
  <si>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</si>
  <si>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</si>
  <si>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</si>
  <si>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</si>
  <si>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</si>
  <si>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</si>
  <si>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</si>
  <si>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</si>
  <si>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</si>
  <si>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</si>
  <si>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</si>
  <si>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</si>
  <si>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</si>
  <si>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</si>
  <si>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</si>
  <si>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</si>
  <si>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</si>
  <si>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</si>
  <si>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</si>
  <si>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</si>
  <si>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</si>
  <si>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液化石油气（pg）</t>
  </si>
  <si>
    <t>生猪（lh）</t>
  </si>
  <si>
    <r>
      <t>1</t>
    </r>
    <r>
      <rPr>
        <sz val="10"/>
        <color indexed="8"/>
        <rFont val="宋体"/>
        <family val="0"/>
      </rPr>
      <t>6吨/手</t>
    </r>
  </si>
  <si>
    <t>铁矿石期权（iYYMM-C(P)-EP）</t>
  </si>
  <si>
    <t>豆粕期权（MYYMM-C(P)-EP）</t>
  </si>
  <si>
    <t>液化石油气期权（PGYYMM-C(P)-EP）</t>
  </si>
  <si>
    <t>玉米期权（CYYMM-C(P)-EP）</t>
  </si>
  <si>
    <t>聚丙烯期权（PPYYMM-C(P)-EP）</t>
  </si>
  <si>
    <t>聚氯乙烯期权（VYYMM-C(P)-EP）</t>
  </si>
  <si>
    <t>乙烯期权（LYYMM-C(P)-EP）</t>
  </si>
  <si>
    <t>棕榈油期权（PYYMM-C(P)-EP）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</si>
  <si>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</si>
  <si>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</si>
  <si>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</si>
  <si>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</si>
  <si>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</si>
  <si>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</si>
  <si>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</si>
  <si>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</si>
  <si>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</si>
  <si>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</si>
  <si>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</si>
  <si>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</si>
  <si>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</si>
  <si>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</si>
  <si>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</si>
  <si>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</si>
  <si>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</si>
  <si>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</si>
  <si>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</si>
  <si>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</si>
  <si>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尿素（NR）</t>
  </si>
  <si>
    <t>纯碱（SA）</t>
  </si>
  <si>
    <t>短纤（PF）</t>
  </si>
  <si>
    <t>花生（PK）</t>
  </si>
  <si>
    <t>棉花期权（CFYYMM-C(P)-EP）</t>
  </si>
  <si>
    <t>白糖期权（SRYYMM-C(P)-EP）</t>
  </si>
  <si>
    <t>甲醇期权（MAYMM-C(P)-EP）</t>
  </si>
  <si>
    <t>PTA期权（TAYMM-C(P)-EP）</t>
  </si>
  <si>
    <t>菜粕期权（RMYMM-C(P)-EPC）</t>
  </si>
  <si>
    <t>动力煤期权（ZCYMM-C（P)-EP）</t>
  </si>
  <si>
    <t>中金所</t>
  </si>
  <si>
    <t>沪深300指数（IF）</t>
  </si>
  <si>
    <t>上证50（IH）</t>
  </si>
  <si>
    <t>中证500（IC）</t>
  </si>
  <si>
    <t>沪深300股指期权（IOYYMM-C(P)-EP）</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</si>
  <si>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</si>
  <si>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</si>
  <si>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</si>
  <si>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</si>
  <si>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</si>
  <si>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</si>
  <si>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</si>
  <si>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</si>
  <si>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</si>
  <si>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</si>
  <si>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</si>
  <si>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</si>
  <si>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21:00-23:00</t>
  </si>
  <si>
    <t>早籼稻(RI)</t>
  </si>
  <si>
    <t>强麦(WH)</t>
  </si>
  <si>
    <t>甲醇(MA)1506开始</t>
  </si>
  <si>
    <t>普麦(PM)</t>
  </si>
  <si>
    <t>动力煤(ZC)</t>
  </si>
  <si>
    <t>粳稻(JR)</t>
  </si>
  <si>
    <t>白糖期权（SRYMM-C(P)-EP）</t>
  </si>
  <si>
    <t>棉花期权（CFYMM-C(P)-EP）</t>
  </si>
  <si>
    <t>菜粕期权（RMYMM-C(P)-EP）</t>
  </si>
  <si>
    <t>鸡蛋(JD)</t>
  </si>
  <si>
    <t>纤维板(FB)</t>
  </si>
  <si>
    <t>胶合板(BB)</t>
  </si>
  <si>
    <t>聚丙烯(PP)</t>
  </si>
  <si>
    <t>苯乙烯(eb)</t>
  </si>
  <si>
    <t>生猪(lh)</t>
  </si>
  <si>
    <r>
      <t>1</t>
    </r>
    <r>
      <rPr>
        <sz val="7"/>
        <color indexed="8"/>
        <rFont val="宋体"/>
        <family val="0"/>
      </rPr>
      <t>6吨/手</t>
    </r>
  </si>
  <si>
    <t>21:00-1:00</t>
  </si>
  <si>
    <t>21:00-2:30</t>
  </si>
  <si>
    <t>铝期权（alYYMM-C(P)-EP）</t>
  </si>
  <si>
    <t>锌期权（znYYMM-C(P)-EP）</t>
  </si>
  <si>
    <r>
      <t>原油（S</t>
    </r>
    <r>
      <rPr>
        <sz val="7"/>
        <color indexed="8"/>
        <rFont val="宋体"/>
        <family val="0"/>
      </rPr>
      <t>C）</t>
    </r>
  </si>
  <si>
    <r>
      <t>1</t>
    </r>
    <r>
      <rPr>
        <sz val="7"/>
        <color indexed="8"/>
        <rFont val="宋体"/>
        <family val="0"/>
      </rPr>
      <t>000桶/手</t>
    </r>
  </si>
  <si>
    <t>20号胶（NR）</t>
  </si>
  <si>
    <t>低硫燃料油（LU)</t>
  </si>
  <si>
    <t>国际铜（BC）</t>
  </si>
  <si>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</si>
  <si>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</si>
  <si>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</si>
  <si>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</si>
  <si>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</si>
  <si>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</si>
  <si>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</si>
  <si>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</si>
  <si>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</si>
  <si>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</si>
  <si>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</si>
  <si>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</si>
  <si>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</si>
  <si>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</si>
  <si>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</si>
  <si>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</si>
  <si>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</si>
  <si>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</si>
  <si>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</si>
  <si>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</si>
  <si>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</si>
  <si>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</si>
  <si>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</si>
  <si>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</si>
  <si>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</si>
  <si>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</si>
  <si>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</si>
  <si>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</si>
  <si>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</si>
  <si>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</si>
  <si>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</si>
  <si>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</si>
  <si>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</si>
  <si>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</si>
  <si>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</si>
  <si>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</si>
  <si>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</si>
  <si>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</si>
  <si>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</si>
  <si>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</si>
  <si>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t>标的期货合约中的连续两个近月，其后月份在标的期货合约结算后持仓量达到5000手（双边）之后的第二个交易日挂牌</t>
  </si>
  <si>
    <r>
      <t>0.5元</t>
    </r>
    <r>
      <rPr>
        <sz val="7"/>
        <color indexed="8"/>
        <rFont val="宋体"/>
        <family val="0"/>
      </rPr>
      <t>/吨</t>
    </r>
  </si>
  <si>
    <t>手</t>
  </si>
  <si>
    <t>上午：9：00-10：15、10：30-11：30；下午13：30-15：00；晚上;21:00-23:00</t>
  </si>
  <si>
    <r>
      <t>到期日前任一交易日及到期日1</t>
    </r>
    <r>
      <rPr>
        <sz val="7"/>
        <color indexed="8"/>
        <rFont val="宋体"/>
        <family val="0"/>
      </rPr>
      <t>5：30之前</t>
    </r>
  </si>
  <si>
    <t>美式</t>
  </si>
  <si>
    <t>行权</t>
  </si>
  <si>
    <t>CFYMM-C（P）-EP</t>
  </si>
  <si>
    <r>
      <t>1元</t>
    </r>
    <r>
      <rPr>
        <sz val="7"/>
        <color indexed="8"/>
        <rFont val="宋体"/>
        <family val="0"/>
      </rPr>
      <t>/吨</t>
    </r>
  </si>
  <si>
    <t>MAYMM-C（P）-EP</t>
  </si>
  <si>
    <t>开平仓与行权手续费为0.8元/手</t>
  </si>
  <si>
    <t>TAYMM-C（P）-EP</t>
  </si>
  <si>
    <t>开平仓与行权手续费为1元/手</t>
  </si>
  <si>
    <t>ZCYMM-C（P)-EP</t>
  </si>
  <si>
    <t>大连商品交易所</t>
  </si>
  <si>
    <t>mYYMM-C(P)-EP</t>
  </si>
  <si>
    <r>
      <t>2、</t>
    </r>
    <r>
      <rPr>
        <sz val="7"/>
        <color indexed="8"/>
        <rFont val="宋体"/>
        <family val="0"/>
      </rPr>
      <t>4、6、7、8、10、11、12</t>
    </r>
  </si>
  <si>
    <t>买方不收保证金，卖方按标的期货保证金率冻结保证金，详见交易所保证金计算公式</t>
  </si>
  <si>
    <t>cYYMM-C(P)-EP</t>
  </si>
  <si>
    <t>上午：9：00-10：15、10：30-11：30；下午13：30-15：00；</t>
  </si>
  <si>
    <t>开平仓与行权手续费为0.6元/手</t>
  </si>
  <si>
    <t>PGYYMM-C(P)-EP</t>
  </si>
  <si>
    <r>
      <t>1～</t>
    </r>
    <r>
      <rPr>
        <sz val="7"/>
        <color indexed="8"/>
        <rFont val="宋体"/>
        <family val="0"/>
      </rPr>
      <t>12</t>
    </r>
  </si>
  <si>
    <t>上午：9：00-10：15、10：30-11：30；下午13：30-15：00；晚上;21:00-23：00</t>
  </si>
  <si>
    <t>开平仓与行权手续费为2元/手</t>
  </si>
  <si>
    <t>开平仓手续费0.5元/手行权手续费为1元/手</t>
  </si>
  <si>
    <t>上海期货交易所</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</si>
  <si>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</si>
  <si>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</si>
  <si>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</si>
  <si>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</si>
  <si>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开平仓与行权手续费为9元/手</t>
  </si>
  <si>
    <t>上午：9：00-10：15、10：30-11：30；下午13：30-15：00；晚上;21:00-次日2:30</t>
  </si>
  <si>
    <t>上午：9：00-10：15、10：30-11：30；下午13：30-15：00；晚上;21:00-次日1:00</t>
  </si>
  <si>
    <t>中国金融交易所</t>
  </si>
  <si>
    <t>开平仓为15元/手/行权手续费为2元/手</t>
  </si>
  <si>
    <t>现金交割</t>
  </si>
  <si>
    <t>能源交易中心</t>
  </si>
  <si>
    <r>
      <t>0.</t>
    </r>
    <r>
      <rPr>
        <sz val="7"/>
        <color indexed="8"/>
        <rFont val="宋体"/>
        <family val="0"/>
      </rPr>
      <t>05</t>
    </r>
    <r>
      <rPr>
        <sz val="7"/>
        <color indexed="8"/>
        <rFont val="宋体"/>
        <family val="0"/>
      </rPr>
      <t>元/桶</t>
    </r>
  </si>
  <si>
    <r>
      <t>上午：9：00-10：15、10：30-11：30；下午13：30-15：00；晚上;21:00-次日</t>
    </r>
    <r>
      <rPr>
        <sz val="7"/>
        <color indexed="8"/>
        <rFont val="宋体"/>
        <family val="0"/>
      </rPr>
      <t>2</t>
    </r>
    <r>
      <rPr>
        <sz val="7"/>
        <color indexed="8"/>
        <rFont val="宋体"/>
        <family val="0"/>
      </rPr>
      <t>:</t>
    </r>
    <r>
      <rPr>
        <sz val="7"/>
        <color indexed="8"/>
        <rFont val="宋体"/>
        <family val="0"/>
      </rPr>
      <t>30</t>
    </r>
  </si>
  <si>
    <r>
      <t>开平仓与行权手续费、期权自对冲为10</t>
    </r>
    <r>
      <rPr>
        <sz val="7"/>
        <color indexed="8"/>
        <rFont val="宋体"/>
        <family val="0"/>
      </rPr>
      <t>元/手</t>
    </r>
  </si>
  <si>
    <r>
      <t>开平仓与行权手续费、期权自对冲为30</t>
    </r>
    <r>
      <rPr>
        <sz val="7"/>
        <color indexed="8"/>
        <rFont val="宋体"/>
        <family val="0"/>
      </rPr>
      <t>元/手</t>
    </r>
  </si>
  <si>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</si>
  <si>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</si>
  <si>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</si>
  <si>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</si>
  <si>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</si>
  <si>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</si>
  <si>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</si>
  <si>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</si>
  <si>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</si>
  <si>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</si>
  <si>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</si>
  <si>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微软雅黑"/>
        <family val="2"/>
      </rPr>
      <t>报单数量</t>
    </r>
    <r>
      <rPr>
        <sz val="10"/>
        <rFont val="微软雅黑"/>
        <family val="2"/>
      </rPr>
      <t>与卖开仓</t>
    </r>
    <r>
      <rPr>
        <b/>
        <sz val="10"/>
        <color indexed="10"/>
        <rFont val="微软雅黑"/>
        <family val="2"/>
      </rPr>
      <t>报单数量</t>
    </r>
    <r>
      <rPr>
        <sz val="10"/>
        <rFont val="微软雅黑"/>
        <family val="2"/>
      </rPr>
      <t>之和。（既包括成交也包括挂单）</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</si>
  <si>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</si>
  <si>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</si>
  <si>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</si>
  <si>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2020年3月第四个星期一至6月的第三个星期五（2020年3月23日-2020年6月19日）</t>
  </si>
  <si>
    <t>2020年6月的第四个星期一（2020年6月22日）起</t>
  </si>
  <si>
    <t>整个品种</t>
  </si>
  <si>
    <t>100手</t>
  </si>
  <si>
    <t>200手</t>
  </si>
  <si>
    <t>第一次出现，限制开仓5个交易日；第二次出现，限制开仓10个交易日；第三次及以上出现，限制开仓一个月。</t>
  </si>
  <si>
    <t>单个月份合约</t>
  </si>
  <si>
    <t>50手</t>
  </si>
  <si>
    <t>深度虚值合约</t>
  </si>
  <si>
    <t>20手</t>
  </si>
  <si>
    <t>30手</t>
  </si>
  <si>
    <t>备注：1.深度虚值合约是指同一月份合约中，行权价格高于上一交易日合约标的指数收盘价的第十个及以上的看涨期权合约和行权价格低于上一交易日合约标的指数收盘价的第十个及以下的看跌期权合约。</t>
  </si>
  <si>
    <t xml:space="preserve">         2.日内开仓交易的最大数量是指客户某一交易日某一品种、某一月份合约或某一合约上的买开仓数量与卖开仓数量之和。
</t>
  </si>
  <si>
    <t xml:space="preserve">         3.套期保值交易、做市交易的开仓数量不受此限。</t>
  </si>
  <si>
    <t>2000手</t>
  </si>
  <si>
    <t>大商所对于单个客户的开仓数量实行前端风控，客户开仓量达到交易限额后无法继续开仓；实控组客户单日开仓量超过交易限额，交易所将对实控组限制该合约开仓一个月</t>
  </si>
  <si>
    <t>备注：</t>
  </si>
  <si>
    <t>1.日内开仓定义：上海、大连品种合约日内开仓交易的最大数量是指非期货公司会员或者客户某一交易日在某一品种的所有合约或某一合约上的买开仓报单数量与卖开仓报单数量之和。（既包括成交也包括挂单）套期保值交易的开仓数量不受此限制。</t>
  </si>
  <si>
    <t>处罚（交易所无前端控制）</t>
  </si>
  <si>
    <t>2110~2205</t>
  </si>
  <si>
    <t>1000手（2021年7月26日起）</t>
  </si>
  <si>
    <t>累计2个交易日超过交易限额将暂停相应合约开仓5个交易日；累计3个交易日或以上超过交易限额将暂停相应合约开仓1个月。</t>
  </si>
  <si>
    <t>100手（2021年9月16日夜盘起）</t>
  </si>
  <si>
    <t>2111、2112、2201、2202、2210</t>
  </si>
  <si>
    <t>50手（2021年10月21日夜盘起）</t>
  </si>
  <si>
    <t>2204~2209</t>
  </si>
  <si>
    <t>100手（2021年10月20日夜盘起）</t>
  </si>
  <si>
    <t>500手（2021年9月30日起）</t>
  </si>
  <si>
    <t>1000手（2021年9月30日起）</t>
  </si>
  <si>
    <t>2112、2201、2203、2205、2207、2209</t>
  </si>
  <si>
    <t>100手（2021年11月18日起）</t>
  </si>
  <si>
    <t>2202及后续期权合约</t>
  </si>
  <si>
    <t>2000手（2021年11月25日夜盘起）</t>
  </si>
  <si>
    <t>1.单日开仓交易数量定义：客户当日在动力煤期货单个合约上的买开仓数量与卖开仓数量之和。</t>
  </si>
  <si>
    <t>2110、2111</t>
  </si>
  <si>
    <t>客户单日开仓量超过交易限额，交易所将暂停该合约开仓3个交易日</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</si>
  <si>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</si>
  <si>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</si>
  <si>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</si>
  <si>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</si>
  <si>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</si>
  <si>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</si>
  <si>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</si>
  <si>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</si>
  <si>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</si>
  <si>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</si>
  <si>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</si>
  <si>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</si>
  <si>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</si>
  <si>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</si>
  <si>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</si>
  <si>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</si>
  <si>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</si>
  <si>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</si>
  <si>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</si>
  <si>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</si>
  <si>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</si>
  <si>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</si>
  <si>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</si>
  <si>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t>0.9元/吨*天</t>
  </si>
  <si>
    <t>江苏、浙江地区：30元/吨             其他地区：25元/吨</t>
  </si>
  <si>
    <t>交割月份的第12个交易日</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</si>
  <si>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</si>
  <si>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</si>
  <si>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</si>
  <si>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</si>
  <si>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</si>
  <si>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</si>
  <si>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</si>
  <si>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</si>
  <si>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</si>
  <si>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</si>
  <si>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</si>
  <si>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</si>
  <si>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仓单交割：交割月份的第12个交易日
车板交割：合约交割月份的次月20日</t>
  </si>
  <si>
    <t>40吨</t>
  </si>
  <si>
    <t>新疆：0.6元/吨*天    非疆：0.8元/吨*天   厂库 2.5元/吨*天</t>
  </si>
  <si>
    <t>非疆：汽车：30元/吨火车：50元/吨    新疆：汽车：0 火车：45元/ 吨  厂库：60元/吨</t>
  </si>
  <si>
    <t>非疆：汽车：30元/吨火车：50元/吨    新疆：汽车：0 火车：45元/吨+800元/车 厂库：60元/吨</t>
  </si>
  <si>
    <t>交割月份的第 12 个交易日</t>
  </si>
  <si>
    <t>2.5元/吨*天</t>
  </si>
  <si>
    <t>60元/吨</t>
  </si>
  <si>
    <t>5月1日-9月30日：0.45元/吨*天      其他：0.40元/吨*天</t>
  </si>
  <si>
    <t>详见：http://www.czce.com.cn/portal/hyfw/jgywzy/jgfy/webinfo/2010/09/1284714789955570.htm</t>
  </si>
  <si>
    <t>5吨</t>
  </si>
  <si>
    <r>
      <t>2</t>
    </r>
    <r>
      <rPr>
        <sz val="9"/>
        <color indexed="8"/>
        <rFont val="宋体"/>
        <family val="0"/>
      </rPr>
      <t>4元/吨</t>
    </r>
  </si>
  <si>
    <t>1.5元/吨*天/2元/吨*天(2021年5月24日起）</t>
  </si>
  <si>
    <r>
      <t>汽车：5元</t>
    </r>
    <r>
      <rPr>
        <sz val="9"/>
        <color indexed="8"/>
        <rFont val="宋体"/>
        <family val="0"/>
      </rPr>
      <t xml:space="preserve">/吨      火车/轮船：10元/吨 </t>
    </r>
  </si>
  <si>
    <t xml:space="preserve">汽车：0            火车/轮船：10元/吨 </t>
  </si>
  <si>
    <t>50吨</t>
  </si>
  <si>
    <t>0.4元/吨*天</t>
  </si>
  <si>
    <t>18元/吨</t>
  </si>
  <si>
    <t>20000吨</t>
  </si>
  <si>
    <t>仓单交割：合约交割月份的第7个交易日
车板交割：合约交割月份的最后1个日历日</t>
  </si>
  <si>
    <t>5月1日-9月30日：0.55元/吨*天      其他：0.50元/吨*天</t>
  </si>
  <si>
    <t>汽车：11元/吨     火车：20元/吨</t>
  </si>
  <si>
    <t>汽车：11元/吨     火车：23元/吨</t>
  </si>
  <si>
    <r>
      <t>0.</t>
    </r>
    <r>
      <rPr>
        <sz val="9"/>
        <color indexed="8"/>
        <rFont val="宋体"/>
        <family val="0"/>
      </rPr>
      <t>4</t>
    </r>
    <r>
      <rPr>
        <sz val="9"/>
        <color indexed="8"/>
        <rFont val="宋体"/>
        <family val="0"/>
      </rPr>
      <t>5元/吨*天</t>
    </r>
  </si>
  <si>
    <t>新疆：3元/吨*天 河北和河南：2.5元/吨*天</t>
  </si>
  <si>
    <t>50元/吨</t>
  </si>
  <si>
    <t xml:space="preserve">汽车：25元/吨 火车：30元/吨 </t>
  </si>
  <si>
    <t>汽车：0</t>
  </si>
  <si>
    <t>详见：http://www.czce.com.cn/cn/gyjys/jysdt/ggytz/webinfo/2019/08/1564403006982491.htm</t>
  </si>
  <si>
    <t>1.2元/吨*天</t>
  </si>
  <si>
    <t>指定短纤交割厂库送货至买方车板上之前的费用由厂库承担。</t>
  </si>
  <si>
    <r>
      <t>0</t>
    </r>
    <r>
      <rPr>
        <sz val="9"/>
        <color indexed="8"/>
        <rFont val="宋体"/>
        <family val="0"/>
      </rPr>
      <t>.6</t>
    </r>
    <r>
      <rPr>
        <sz val="9"/>
        <color indexed="8"/>
        <rFont val="宋体"/>
        <family val="0"/>
      </rPr>
      <t>元/吨*天</t>
    </r>
  </si>
  <si>
    <r>
      <t>1</t>
    </r>
    <r>
      <rPr>
        <sz val="9"/>
        <color indexed="8"/>
        <rFont val="宋体"/>
        <family val="0"/>
      </rPr>
      <t>5元/吨</t>
    </r>
  </si>
  <si>
    <t>期转现、滚动交割和一次性交割</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</si>
  <si>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</si>
  <si>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</si>
  <si>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</si>
  <si>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</si>
  <si>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</si>
  <si>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</si>
  <si>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</si>
  <si>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</si>
  <si>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</si>
  <si>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</si>
  <si>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</si>
  <si>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1000吨</t>
  </si>
  <si>
    <t>期转现和一次性交割</t>
  </si>
  <si>
    <t>10000吨</t>
  </si>
  <si>
    <t>期转现、提货单交割和一次性交割</t>
  </si>
  <si>
    <t>6元/吨*天</t>
  </si>
  <si>
    <r>
      <t>5</t>
    </r>
    <r>
      <rPr>
        <sz val="9"/>
        <color indexed="8"/>
        <rFont val="宋体"/>
        <family val="0"/>
      </rPr>
      <t>5元/吨</t>
    </r>
  </si>
  <si>
    <t>期转现、全月每日选择交割和一次性交割</t>
  </si>
  <si>
    <t>10立方米</t>
  </si>
  <si>
    <t>1元/立方米*天</t>
  </si>
  <si>
    <t>500张</t>
  </si>
  <si>
    <t>0.035元/张*天</t>
  </si>
  <si>
    <t>1.5元/吨*天</t>
  </si>
  <si>
    <t>详见：http://www.dce.com.cn/dalianshangpin/yw/fw/jystz/ywtz/6138990/index.html</t>
  </si>
  <si>
    <t>详见：http://www.dce.com.cn/dalianshangpin/yw/fw/jystz/ywtz/6177470/index.html</t>
  </si>
  <si>
    <t>1.6元/吨*天</t>
  </si>
  <si>
    <t>详见：http://www.dce.com.cn/dalianshangpin/yw/fw/jystz/ywtz/6188157/index.html</t>
  </si>
  <si>
    <r>
      <t>1</t>
    </r>
    <r>
      <rPr>
        <sz val="9"/>
        <color indexed="8"/>
        <rFont val="宋体"/>
        <family val="0"/>
      </rPr>
      <t>6吨/手</t>
    </r>
  </si>
  <si>
    <r>
      <t>1</t>
    </r>
    <r>
      <rPr>
        <sz val="9"/>
        <color indexed="8"/>
        <rFont val="宋体"/>
        <family val="0"/>
      </rPr>
      <t>6吨</t>
    </r>
  </si>
  <si>
    <r>
      <t>1</t>
    </r>
    <r>
      <rPr>
        <sz val="9"/>
        <color indexed="8"/>
        <rFont val="宋体"/>
        <family val="0"/>
      </rPr>
      <t>0（非7月）/5（7月）</t>
    </r>
  </si>
  <si>
    <t>5元/吨*天</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</si>
  <si>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</si>
  <si>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</si>
  <si>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</si>
  <si>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</si>
  <si>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</si>
  <si>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最后交易日后连续3个工作日</t>
  </si>
  <si>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</si>
  <si>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</si>
  <si>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</si>
  <si>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r>
      <t>3</t>
    </r>
    <r>
      <rPr>
        <sz val="9"/>
        <color indexed="8"/>
        <rFont val="宋体"/>
        <family val="0"/>
      </rPr>
      <t>0元/吨</t>
    </r>
  </si>
  <si>
    <t>30千克</t>
  </si>
  <si>
    <t>0.011元/千克*天</t>
  </si>
  <si>
    <r>
      <t>0</t>
    </r>
    <r>
      <rPr>
        <sz val="9"/>
        <color indexed="8"/>
        <rFont val="宋体"/>
        <family val="0"/>
      </rPr>
      <t>.2元/千克</t>
    </r>
  </si>
  <si>
    <t>0.03元/千克</t>
  </si>
  <si>
    <t>1～12（春节除外）</t>
  </si>
  <si>
    <t>2元/吨*天（3月1日起）/1.4元/吨*天（2022年1月1日起</t>
  </si>
  <si>
    <t>3000克</t>
  </si>
  <si>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</si>
  <si>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</si>
  <si>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</si>
  <si>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</si>
  <si>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</si>
  <si>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</si>
  <si>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</si>
  <si>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</si>
  <si>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</si>
  <si>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</si>
  <si>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</si>
  <si>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</si>
  <si>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</si>
  <si>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60吨</t>
  </si>
  <si>
    <t>专用线：25元/吨 码头：25元/吨 自送：20元/吨</t>
  </si>
  <si>
    <t>20元/吨</t>
  </si>
  <si>
    <r>
      <t>s</t>
    </r>
    <r>
      <rPr>
        <sz val="9"/>
        <color indexed="8"/>
        <rFont val="宋体"/>
        <family val="0"/>
      </rPr>
      <t>c</t>
    </r>
  </si>
  <si>
    <t>1000桶</t>
  </si>
  <si>
    <t>0.3元/桶*天(2021年3月1日起）/0.2元/桶*天（2022年1月1日起</t>
  </si>
  <si>
    <t>30元/吨</t>
  </si>
  <si>
    <t xml:space="preserve"> 2元/吨*天/ 1.4元/吨*天(2022年1月1日起）</t>
  </si>
  <si>
    <t>库房：0.5元*吨/天    货场：0.4元*吨/天</t>
  </si>
  <si>
    <t>18元/吨      集装箱：30元/吨</t>
  </si>
  <si>
    <t>15元/吨   集装箱：25元/吨</t>
  </si>
  <si>
    <r>
      <t>投机、套利、 套保</t>
    </r>
    <r>
      <rPr>
        <sz val="9"/>
        <color indexed="8"/>
        <rFont val="宋体"/>
        <family val="0"/>
      </rPr>
      <t>12</t>
    </r>
    <r>
      <rPr>
        <sz val="9"/>
        <color indexed="8"/>
        <rFont val="宋体"/>
        <family val="0"/>
      </rPr>
      <t>%</t>
    </r>
  </si>
  <si>
    <t>万分之零点二五</t>
  </si>
  <si>
    <t>万分之零点七五</t>
  </si>
  <si>
    <r>
      <t>投机、套利、 套保17</t>
    </r>
    <r>
      <rPr>
        <sz val="9"/>
        <color indexed="8"/>
        <rFont val="宋体"/>
        <family val="0"/>
      </rPr>
      <t>%</t>
    </r>
  </si>
  <si>
    <t>2.5元/手</t>
  </si>
  <si>
    <t>7.5元/手</t>
  </si>
  <si>
    <t>无</t>
  </si>
  <si>
    <t>注 ：1.若待交割量超出交易所投机限仓的限制，需要提前申请临近交割月额度</t>
  </si>
  <si>
    <t xml:space="preserve">                                                        </t>
  </si>
  <si>
    <t>质押手续费</t>
  </si>
  <si>
    <t>计算方式</t>
  </si>
  <si>
    <t>质押比例</t>
  </si>
  <si>
    <t>质押金额计算</t>
  </si>
  <si>
    <t>收取时间</t>
  </si>
  <si>
    <t>质押有效期</t>
  </si>
  <si>
    <t>实有货币资金配比</t>
  </si>
  <si>
    <t>单笔金额门槛</t>
  </si>
  <si>
    <t>标准仓单：年化0.9%
国债：年化利率0.05%</t>
  </si>
  <si>
    <t>实际可用质押金</t>
  </si>
  <si>
    <t>逐日盯市
（该品种最近交割月合约当日结算价调整）</t>
  </si>
  <si>
    <t>每月月初</t>
  </si>
  <si>
    <t>不超过有价证券的有效期</t>
  </si>
  <si>
    <t>1:4</t>
  </si>
  <si>
    <t>以标准仓单作为保证金的，作为保证金的金额单笔不得低于10万元人民币。
以国债作为保证金的，每次提交的国债面值不得低于100万元人民币。</t>
  </si>
  <si>
    <t>标准仓单：年化1.8%(2020年免息)
国债：年化利率0.05%</t>
  </si>
  <si>
    <t>按月收取+充出时收取</t>
  </si>
  <si>
    <t>不超过有价证券的有效期
（标准仓单到期日前一个交易日结算时起收回质押资金）</t>
  </si>
  <si>
    <t>标准仓单：年化0.5%
国债：年化利率0.05%（自2021年7月30日起免收质押手续费）</t>
  </si>
  <si>
    <t>每月月末</t>
  </si>
  <si>
    <t>以国债作为保证金的，每次提交的国债面值不得低于100万元人民币。</t>
  </si>
  <si>
    <t>上海国际能源交易中心</t>
  </si>
  <si>
    <t>标准仓单：年化0.5%（自2021年7月30日起免收质押手续费）</t>
  </si>
  <si>
    <t>中国金融期货交易所</t>
  </si>
  <si>
    <t>国债：年化利率0.05%</t>
  </si>
  <si>
    <t>备注：1.大连商品交易所质押手续费按月收取，若月中解除质押，解除当日收取该笔有价证券作为保证金应缴纳的手续费。</t>
  </si>
  <si>
    <t xml:space="preserve">     2.客户的亏损、费用、货款、税金和期权权利金等款项应当以人民币货币资金支付，不得以质押金额支付。</t>
  </si>
  <si>
    <t xml:space="preserve">     3.有价证券质押业务请在交易日下午2:00前提交申请。</t>
  </si>
  <si>
    <t xml:space="preserve">     4.客户应在有价证券到期日前一交易日提交解质申请。</t>
  </si>
  <si>
    <t xml:space="preserve">     5.国债到期日前一个月的第一个交易日结算时起，中金所不再将该国债计入实际可用金额计算，并不再接受该国债新的质押申请</t>
  </si>
  <si>
    <t>综合平台业务类型</t>
  </si>
  <si>
    <t>仓单交易、基差业务</t>
  </si>
  <si>
    <t>仓单交易</t>
  </si>
  <si>
    <t>菜粕</t>
  </si>
  <si>
    <t>甲醇</t>
  </si>
  <si>
    <t>基差业务</t>
  </si>
  <si>
    <t>基差业务、非标仓单业务</t>
  </si>
  <si>
    <t>聚乙烯</t>
  </si>
  <si>
    <t>仓单交易、基差业务、非标仓单业务</t>
  </si>
  <si>
    <t>基差交易</t>
  </si>
  <si>
    <t>黄大豆1号</t>
  </si>
  <si>
    <t>黄大豆2号</t>
  </si>
  <si>
    <t>仓单交易、线上质押</t>
  </si>
  <si>
    <t>螺纹钢</t>
  </si>
  <si>
    <t>天然橡胶</t>
  </si>
  <si>
    <t>备注：综合业务暂免收交易手续费</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</si>
  <si>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</si>
  <si>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</si>
  <si>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</si>
  <si>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</si>
  <si>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</si>
  <si>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</si>
  <si>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</si>
  <si>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</si>
  <si>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</si>
  <si>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</si>
  <si>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</si>
  <si>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</si>
  <si>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</si>
  <si>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</si>
  <si>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</si>
  <si>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</si>
  <si>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</si>
  <si>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</si>
  <si>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</si>
  <si>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</si>
  <si>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</si>
  <si>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</si>
  <si>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</si>
  <si>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</si>
  <si>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</si>
  <si>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</si>
  <si>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</si>
  <si>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</si>
  <si>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</si>
  <si>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</si>
  <si>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</si>
  <si>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</si>
  <si>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</si>
  <si>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3、中金所对股指期货和国债期货的跨品种双向持仓，实行大边保证金优惠。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</si>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</sst>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0.0%"/>
  </numFmts>
  <fonts count="53">
    <font>
      <sz val="12"/>
      <name val="宋体"/>
      <family val="0"/>
    </font>
    <font>
      <sz val="11"/>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sz val="7"/>
      <name val="宋体"/>
      <family val="0"/>
    </font>
    <font>
      <b/>
      <sz val="9"/>
      <color indexed="8"/>
      <name val="宋体"/>
      <family val="0"/>
    </font>
    <font>
      <sz val="11"/>
      <color indexed="8"/>
      <name val="宋体"/>
      <family val="0"/>
    </font>
    <font>
      <b/>
      <sz val="11"/>
      <color indexed="8"/>
      <name val="Times New Roman"/>
      <family val="1"/>
    </font>
    <font>
      <sz val="9"/>
      <color indexed="8"/>
      <name val="宋体"/>
      <family val="0"/>
    </font>
    <font>
      <sz val="9"/>
      <name val="宋体"/>
      <family val="0"/>
    </font>
    <font>
      <sz val="10"/>
      <name val="宋体"/>
      <family val="0"/>
    </font>
    <font>
      <sz val="7"/>
      <color indexed="8"/>
      <name val="宋体"/>
      <family val="0"/>
    </font>
    <font>
      <sz val="14"/>
      <name val="微软雅黑"/>
      <family val="2"/>
    </font>
    <font>
      <sz val="12"/>
      <color indexed="63"/>
      <name val="微软雅黑"/>
      <family val="2"/>
    </font>
    <font>
      <b/>
      <sz val="11"/>
      <name val="宋体"/>
      <family val="0"/>
    </font>
    <font>
      <sz val="10"/>
      <color indexed="10"/>
      <name val="微软雅黑"/>
      <family val="2"/>
    </font>
    <font>
      <b/>
      <sz val="12"/>
      <color indexed="8"/>
      <name val="宋体"/>
      <family val="0"/>
    </font>
    <font>
      <b/>
      <sz val="9"/>
      <name val="宋体"/>
      <family val="0"/>
    </font>
    <font>
      <sz val="10"/>
      <color indexed="8"/>
      <name val="宋体"/>
      <family val="0"/>
    </font>
    <font>
      <b/>
      <sz val="9"/>
      <name val="Times New Roman"/>
      <family val="1"/>
    </font>
    <font>
      <b/>
      <sz val="18"/>
      <color indexed="56"/>
      <name val="宋体"/>
      <family val="0"/>
    </font>
    <font>
      <i/>
      <sz val="11"/>
      <color indexed="23"/>
      <name val="宋体"/>
      <family val="0"/>
    </font>
    <font>
      <sz val="11"/>
      <color indexed="62"/>
      <name val="宋体"/>
      <family val="0"/>
    </font>
    <font>
      <sz val="11"/>
      <color indexed="9"/>
      <name val="宋体"/>
      <family val="0"/>
    </font>
    <font>
      <b/>
      <sz val="15"/>
      <color indexed="56"/>
      <name val="宋体"/>
      <family val="0"/>
    </font>
    <font>
      <sz val="11"/>
      <color indexed="20"/>
      <name val="宋体"/>
      <family val="0"/>
    </font>
    <font>
      <sz val="11"/>
      <color indexed="10"/>
      <name val="宋体"/>
      <family val="0"/>
    </font>
    <font>
      <u val="single"/>
      <sz val="12"/>
      <color indexed="12"/>
      <name val="宋体"/>
      <family val="0"/>
    </font>
    <font>
      <u val="single"/>
      <sz val="12"/>
      <color indexed="36"/>
      <name val="宋体"/>
      <family val="0"/>
    </font>
    <font>
      <b/>
      <sz val="13"/>
      <color indexed="56"/>
      <name val="宋体"/>
      <family val="0"/>
    </font>
    <font>
      <b/>
      <sz val="11"/>
      <color indexed="56"/>
      <name val="宋体"/>
      <family val="0"/>
    </font>
    <font>
      <b/>
      <sz val="11"/>
      <color indexed="52"/>
      <name val="宋体"/>
      <family val="0"/>
    </font>
    <font>
      <b/>
      <sz val="11"/>
      <color indexed="63"/>
      <name val="宋体"/>
      <family val="0"/>
    </font>
    <font>
      <sz val="11"/>
      <color indexed="52"/>
      <name val="宋体"/>
      <family val="0"/>
    </font>
    <font>
      <b/>
      <sz val="11"/>
      <color indexed="9"/>
      <name val="宋体"/>
      <family val="0"/>
    </font>
    <font>
      <sz val="11"/>
      <color indexed="17"/>
      <name val="宋体"/>
      <family val="0"/>
    </font>
    <font>
      <sz val="11"/>
      <color indexed="60"/>
      <name val="宋体"/>
      <family val="0"/>
    </font>
    <font>
      <b/>
      <sz val="10"/>
      <color indexed="10"/>
      <name val="微软雅黑"/>
      <family val="2"/>
    </font>
    <font>
      <sz val="7"/>
      <color indexed="10"/>
      <name val="宋体"/>
      <family val="0"/>
    </font>
    <font>
      <b/>
      <sz val="9"/>
      <name val="Tahoma"/>
      <family val="2"/>
    </font>
    <font>
      <sz val="9"/>
      <name val="Tahoma"/>
      <family val="2"/>
    </font>
    <font>
      <b/>
      <sz val="11"/>
      <color theme="1"/>
      <name val="微软雅黑"/>
      <family val="2"/>
    </font>
    <font>
      <b/>
      <sz val="11"/>
      <color theme="1"/>
      <name val="Calibri"/>
      <family val="0"/>
    </font>
    <font>
      <sz val="11"/>
      <color theme="1"/>
      <name val="Calibri"/>
      <family val="0"/>
    </font>
    <font>
      <sz val="12"/>
      <color theme="1" tint="0.24998000264167786"/>
      <name val="微软雅黑"/>
      <family val="2"/>
    </font>
    <font>
      <sz val="10"/>
      <color rgb="FFFF0000"/>
      <name val="微软雅黑"/>
      <family val="2"/>
    </font>
    <font>
      <sz val="7"/>
      <color rgb="FF000000"/>
      <name val="宋体"/>
      <family val="0"/>
    </font>
    <font>
      <sz val="7"/>
      <color theme="1"/>
      <name val="宋体"/>
      <family val="0"/>
    </font>
    <font>
      <b/>
      <sz val="8"/>
      <name val="宋体"/>
      <family val="2"/>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bottom style="thin"/>
    </border>
    <border>
      <left style="thin"/>
      <right/>
      <top style="thin"/>
      <bottom style="thin"/>
    </border>
    <border>
      <left style="thin"/>
      <right>
        <color indexed="63"/>
      </right>
      <top>
        <color indexed="63"/>
      </top>
      <bottom style="thin"/>
    </border>
    <border>
      <left style="thin"/>
      <right>
        <color indexed="63"/>
      </right>
      <top>
        <color indexed="63"/>
      </top>
      <bottom/>
    </border>
    <border>
      <left/>
      <right style="thin"/>
      <top/>
      <bottom/>
    </border>
    <border>
      <left style="thin"/>
      <right>
        <color indexed="63"/>
      </right>
      <top style="thin"/>
      <bottom/>
    </border>
    <border>
      <left>
        <color indexed="63"/>
      </left>
      <right style="thin"/>
      <top style="thin"/>
      <bottom>
        <color indexed="63"/>
      </bottom>
    </border>
    <border>
      <left>
        <color indexed="63"/>
      </left>
      <right/>
      <top style="thin"/>
      <bottom style="thin"/>
    </border>
    <border>
      <left>
        <color indexed="63"/>
      </left>
      <right>
        <color indexed="63"/>
      </right>
      <top style="thin"/>
      <bottom>
        <color indexed="63"/>
      </bottom>
    </border>
    <border>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13" fillId="0" borderId="0">
      <alignment vertical="center"/>
      <protection/>
    </xf>
    <xf numFmtId="0" fontId="27"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3" fillId="0" borderId="0">
      <alignment vertical="center"/>
      <protection/>
    </xf>
    <xf numFmtId="0" fontId="27" fillId="7" borderId="0" applyNumberFormat="0" applyBorder="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3" fillId="0" borderId="0">
      <alignment vertical="center"/>
      <protection/>
    </xf>
    <xf numFmtId="0" fontId="28" fillId="0" borderId="3" applyNumberFormat="0" applyFill="0" applyAlignment="0" applyProtection="0"/>
    <xf numFmtId="0" fontId="13" fillId="0" borderId="0">
      <alignment vertical="center"/>
      <protection/>
    </xf>
    <xf numFmtId="0" fontId="33" fillId="0" borderId="4" applyNumberFormat="0" applyFill="0" applyAlignment="0" applyProtection="0"/>
    <xf numFmtId="0" fontId="13" fillId="0" borderId="0">
      <alignment vertical="center"/>
      <protection/>
    </xf>
    <xf numFmtId="0" fontId="27" fillId="8" borderId="0" applyNumberFormat="0" applyBorder="0" applyAlignment="0" applyProtection="0"/>
    <xf numFmtId="0" fontId="34"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5" fillId="10" borderId="1" applyNumberFormat="0" applyAlignment="0" applyProtection="0"/>
    <xf numFmtId="0" fontId="38" fillId="11" borderId="7" applyNumberFormat="0" applyAlignment="0" applyProtection="0"/>
    <xf numFmtId="0" fontId="10" fillId="3" borderId="0" applyNumberFormat="0" applyBorder="0" applyAlignment="0" applyProtection="0"/>
    <xf numFmtId="0" fontId="27" fillId="12" borderId="0" applyNumberFormat="0" applyBorder="0" applyAlignment="0" applyProtection="0"/>
    <xf numFmtId="0" fontId="37" fillId="0" borderId="8" applyNumberFormat="0" applyFill="0" applyAlignment="0" applyProtection="0"/>
    <xf numFmtId="0" fontId="7"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10" fillId="14" borderId="0" applyNumberFormat="0" applyBorder="0" applyAlignment="0" applyProtection="0"/>
    <xf numFmtId="0" fontId="2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7" fillId="20" borderId="0" applyNumberFormat="0" applyBorder="0" applyAlignment="0" applyProtection="0"/>
    <xf numFmtId="0" fontId="10"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13" fillId="0" borderId="0">
      <alignment vertical="center"/>
      <protection/>
    </xf>
    <xf numFmtId="0" fontId="13" fillId="0" borderId="0">
      <alignment vertical="center"/>
      <protection/>
    </xf>
  </cellStyleXfs>
  <cellXfs count="351">
    <xf numFmtId="0" fontId="0" fillId="0" borderId="0" xfId="0" applyAlignment="1">
      <alignment/>
    </xf>
    <xf numFmtId="0" fontId="0" fillId="0" borderId="0" xfId="0" applyAlignment="1">
      <alignment wrapText="1"/>
    </xf>
    <xf numFmtId="0" fontId="2" fillId="24" borderId="10"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0" xfId="0" applyFont="1" applyBorder="1" applyAlignment="1">
      <alignment horizontal="center"/>
    </xf>
    <xf numFmtId="0" fontId="45" fillId="25" borderId="10"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3" fillId="0" borderId="0" xfId="0" applyFont="1" applyAlignment="1">
      <alignment/>
    </xf>
    <xf numFmtId="0" fontId="0" fillId="0" borderId="0" xfId="0" applyFont="1" applyAlignment="1">
      <alignment/>
    </xf>
    <xf numFmtId="0" fontId="46" fillId="0" borderId="0" xfId="0" applyFont="1" applyFill="1" applyBorder="1" applyAlignment="1">
      <alignment vertical="center"/>
    </xf>
    <xf numFmtId="0" fontId="8" fillId="26" borderId="0" xfId="0" applyFont="1" applyFill="1" applyAlignment="1">
      <alignment/>
    </xf>
    <xf numFmtId="0" fontId="9" fillId="26" borderId="10" xfId="0" applyFont="1" applyFill="1" applyBorder="1" applyAlignment="1">
      <alignment horizontal="centerContinuous" vertical="center"/>
    </xf>
    <xf numFmtId="0" fontId="46" fillId="0" borderId="10" xfId="0" applyFont="1" applyFill="1" applyBorder="1" applyAlignment="1">
      <alignment horizontal="center" vertical="center"/>
    </xf>
    <xf numFmtId="0" fontId="10" fillId="26" borderId="10" xfId="0" applyFont="1" applyFill="1" applyBorder="1" applyAlignment="1">
      <alignment horizontal="center" vertical="center" wrapText="1"/>
    </xf>
    <xf numFmtId="0" fontId="0" fillId="0" borderId="10" xfId="0" applyBorder="1" applyAlignment="1">
      <alignment/>
    </xf>
    <xf numFmtId="0" fontId="0" fillId="0" borderId="10" xfId="0" applyFont="1" applyBorder="1" applyAlignment="1">
      <alignment/>
    </xf>
    <xf numFmtId="0" fontId="10" fillId="26" borderId="11" xfId="0"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7" fillId="0" borderId="0" xfId="0" applyFont="1" applyFill="1" applyBorder="1" applyAlignment="1">
      <alignment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9" fontId="47" fillId="0" borderId="10" xfId="0" applyNumberFormat="1" applyFont="1" applyFill="1" applyBorder="1" applyAlignment="1">
      <alignment horizontal="center" vertical="center"/>
    </xf>
    <xf numFmtId="9" fontId="47" fillId="0" borderId="10" xfId="0" applyNumberFormat="1" applyFont="1" applyFill="1" applyBorder="1" applyAlignment="1">
      <alignment horizontal="center" vertical="center" wrapText="1"/>
    </xf>
    <xf numFmtId="20" fontId="10" fillId="0" borderId="10" xfId="0" applyNumberFormat="1" applyFont="1" applyFill="1" applyBorder="1" applyAlignment="1">
      <alignment horizontal="center" vertical="center"/>
    </xf>
    <xf numFmtId="0" fontId="47" fillId="0" borderId="0" xfId="0" applyFont="1" applyFill="1" applyBorder="1" applyAlignment="1">
      <alignment horizontal="left" vertical="center"/>
    </xf>
    <xf numFmtId="0" fontId="47" fillId="0" borderId="11" xfId="0" applyFont="1" applyFill="1" applyBorder="1" applyAlignment="1">
      <alignment vertical="center" wrapText="1"/>
    </xf>
    <xf numFmtId="0" fontId="47" fillId="0" borderId="13" xfId="0" applyFont="1" applyFill="1" applyBorder="1" applyAlignment="1">
      <alignment vertical="center"/>
    </xf>
    <xf numFmtId="0" fontId="47" fillId="0" borderId="11" xfId="0" applyNumberFormat="1" applyFont="1" applyFill="1" applyBorder="1" applyAlignment="1">
      <alignment horizontal="left" vertical="center" wrapText="1"/>
    </xf>
    <xf numFmtId="0" fontId="47" fillId="0" borderId="12" xfId="0" applyNumberFormat="1" applyFont="1" applyFill="1" applyBorder="1" applyAlignment="1">
      <alignment horizontal="left" vertical="center" wrapText="1"/>
    </xf>
    <xf numFmtId="0" fontId="47" fillId="0" borderId="13" xfId="0" applyFont="1" applyFill="1" applyBorder="1" applyAlignment="1">
      <alignment horizontal="left" vertical="center" wrapText="1"/>
    </xf>
    <xf numFmtId="0" fontId="0" fillId="0" borderId="0" xfId="0" applyAlignment="1">
      <alignment horizontal="center"/>
    </xf>
    <xf numFmtId="0" fontId="7" fillId="0" borderId="10"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0" xfId="0" applyFont="1" applyBorder="1" applyAlignment="1">
      <alignment horizontal="center" vertical="center"/>
    </xf>
    <xf numFmtId="0" fontId="12" fillId="10" borderId="11"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Fill="1" applyBorder="1" applyAlignment="1">
      <alignment horizontal="left" vertical="center"/>
    </xf>
    <xf numFmtId="0" fontId="12" fillId="26" borderId="10"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0" borderId="10" xfId="0" applyFont="1" applyFill="1" applyBorder="1" applyAlignment="1">
      <alignment horizontal="right" vertical="center" wrapText="1"/>
    </xf>
    <xf numFmtId="0" fontId="12" fillId="0" borderId="12" xfId="0" applyFont="1" applyBorder="1" applyAlignment="1">
      <alignment horizontal="center" vertical="center" wrapText="1"/>
    </xf>
    <xf numFmtId="0" fontId="12" fillId="0" borderId="10" xfId="0" applyFont="1" applyFill="1" applyBorder="1" applyAlignment="1">
      <alignment horizontal="right" vertical="center"/>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26" borderId="10" xfId="0" applyFont="1" applyFill="1" applyBorder="1" applyAlignment="1">
      <alignment horizontal="center" vertical="center"/>
    </xf>
    <xf numFmtId="0" fontId="12" fillId="0" borderId="10" xfId="0" applyFont="1" applyFill="1" applyBorder="1" applyAlignment="1">
      <alignment horizontal="right"/>
    </xf>
    <xf numFmtId="0" fontId="13" fillId="0" borderId="10" xfId="0" applyFont="1" applyFill="1" applyBorder="1" applyAlignment="1">
      <alignment horizontal="left" vertical="center"/>
    </xf>
    <xf numFmtId="0" fontId="13" fillId="26" borderId="11" xfId="0" applyFont="1" applyFill="1" applyBorder="1" applyAlignment="1">
      <alignment horizontal="right" vertical="center" wrapText="1"/>
    </xf>
    <xf numFmtId="0" fontId="13" fillId="26" borderId="10" xfId="0" applyFont="1" applyFill="1" applyBorder="1" applyAlignment="1">
      <alignment horizontal="center" vertical="center" wrapText="1"/>
    </xf>
    <xf numFmtId="0" fontId="13" fillId="0" borderId="10" xfId="0" applyFont="1" applyFill="1" applyBorder="1" applyAlignment="1">
      <alignment horizontal="right" vertical="center"/>
    </xf>
    <xf numFmtId="0" fontId="12" fillId="26" borderId="1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26" borderId="14" xfId="0" applyFont="1" applyFill="1" applyBorder="1" applyAlignment="1">
      <alignment horizontal="center" vertical="center" wrapText="1"/>
    </xf>
    <xf numFmtId="0" fontId="12" fillId="26" borderId="14" xfId="0" applyFont="1" applyFill="1" applyBorder="1" applyAlignment="1">
      <alignment horizontal="center" vertical="center"/>
    </xf>
    <xf numFmtId="0" fontId="13" fillId="0" borderId="10" xfId="0" applyFont="1" applyFill="1" applyBorder="1" applyAlignment="1">
      <alignment horizontal="center" vertical="center"/>
    </xf>
    <xf numFmtId="0" fontId="12" fillId="26" borderId="15" xfId="0" applyFont="1" applyFill="1" applyBorder="1" applyAlignment="1">
      <alignment horizontal="right" vertical="center" wrapText="1"/>
    </xf>
    <xf numFmtId="0" fontId="12" fillId="26" borderId="13" xfId="0" applyFont="1" applyFill="1" applyBorder="1" applyAlignment="1">
      <alignment horizontal="right" vertical="center" wrapText="1"/>
    </xf>
    <xf numFmtId="0" fontId="12" fillId="26" borderId="15" xfId="0" applyFont="1" applyFill="1" applyBorder="1" applyAlignment="1">
      <alignment horizontal="center" vertical="center"/>
    </xf>
    <xf numFmtId="0" fontId="13" fillId="0" borderId="13" xfId="0" applyFont="1" applyFill="1" applyBorder="1" applyAlignment="1">
      <alignment horizontal="right" vertical="center"/>
    </xf>
    <xf numFmtId="0" fontId="12" fillId="0" borderId="15" xfId="0" applyFont="1" applyFill="1" applyBorder="1" applyAlignment="1">
      <alignment horizontal="left" vertic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26"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right" vertical="center" wrapText="1"/>
    </xf>
    <xf numFmtId="0" fontId="12" fillId="0" borderId="13" xfId="0" applyFont="1" applyFill="1" applyBorder="1" applyAlignment="1">
      <alignment horizontal="left" vertical="center" wrapText="1"/>
    </xf>
    <xf numFmtId="0" fontId="13"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applyAlignment="1">
      <alignment horizontal="center" vertical="center" wrapText="1"/>
    </xf>
    <xf numFmtId="9" fontId="12" fillId="0" borderId="10" xfId="0" applyNumberFormat="1" applyFont="1" applyFill="1" applyBorder="1" applyAlignment="1">
      <alignment horizontal="center" vertical="center" wrapText="1"/>
    </xf>
    <xf numFmtId="178"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4" xfId="0"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9" fontId="13" fillId="0" borderId="13"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2"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2" fillId="0" borderId="21" xfId="0" applyFont="1" applyFill="1" applyBorder="1" applyAlignment="1">
      <alignment horizontal="center" vertical="center" wrapText="1"/>
    </xf>
    <xf numFmtId="0" fontId="12" fillId="27" borderId="13" xfId="0"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0" fillId="0" borderId="22" xfId="0" applyBorder="1" applyAlignment="1">
      <alignment/>
    </xf>
    <xf numFmtId="0" fontId="12" fillId="26" borderId="10" xfId="0" applyFont="1" applyFill="1" applyBorder="1" applyAlignment="1">
      <alignment horizontal="left" vertical="center" wrapText="1"/>
    </xf>
    <xf numFmtId="0" fontId="14" fillId="0" borderId="11" xfId="0" applyFont="1" applyBorder="1" applyAlignment="1">
      <alignment vertical="center" wrapText="1"/>
    </xf>
    <xf numFmtId="0" fontId="8" fillId="0" borderId="12" xfId="0" applyFont="1" applyBorder="1" applyAlignment="1">
      <alignment vertical="center"/>
    </xf>
    <xf numFmtId="0" fontId="14" fillId="0" borderId="12" xfId="0" applyFont="1" applyBorder="1" applyAlignment="1">
      <alignment vertical="center"/>
    </xf>
    <xf numFmtId="0" fontId="13" fillId="26" borderId="10" xfId="0" applyFont="1" applyFill="1" applyBorder="1" applyAlignment="1">
      <alignment horizontal="left" vertical="center" wrapText="1"/>
    </xf>
    <xf numFmtId="0" fontId="12" fillId="26" borderId="13" xfId="0" applyFont="1" applyFill="1" applyBorder="1" applyAlignment="1">
      <alignment horizontal="center"/>
    </xf>
    <xf numFmtId="0" fontId="12" fillId="28" borderId="13" xfId="0" applyFont="1" applyFill="1" applyBorder="1" applyAlignment="1">
      <alignment horizontal="center"/>
    </xf>
    <xf numFmtId="0" fontId="8" fillId="0" borderId="13" xfId="0" applyFont="1" applyBorder="1" applyAlignment="1">
      <alignment vertical="center"/>
    </xf>
    <xf numFmtId="0" fontId="14" fillId="0" borderId="13" xfId="0" applyFont="1" applyBorder="1" applyAlignment="1">
      <alignment vertical="center"/>
    </xf>
    <xf numFmtId="0" fontId="12" fillId="26" borderId="13"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0" xfId="0" applyFont="1" applyBorder="1" applyAlignment="1">
      <alignment vertical="center" wrapText="1"/>
    </xf>
    <xf numFmtId="0" fontId="14" fillId="0" borderId="10" xfId="0" applyFont="1" applyBorder="1" applyAlignment="1">
      <alignment vertical="center"/>
    </xf>
    <xf numFmtId="0" fontId="8" fillId="0" borderId="10" xfId="0" applyFont="1" applyBorder="1" applyAlignment="1">
      <alignment/>
    </xf>
    <xf numFmtId="0" fontId="8" fillId="0" borderId="11" xfId="0" applyFont="1" applyBorder="1" applyAlignment="1">
      <alignment/>
    </xf>
    <xf numFmtId="0" fontId="8" fillId="0" borderId="11" xfId="0" applyFont="1" applyFill="1" applyBorder="1" applyAlignment="1">
      <alignment wrapText="1"/>
    </xf>
    <xf numFmtId="0" fontId="8" fillId="0" borderId="12" xfId="0" applyFont="1" applyFill="1" applyBorder="1" applyAlignment="1">
      <alignment wrapText="1"/>
    </xf>
    <xf numFmtId="0" fontId="8" fillId="0" borderId="13" xfId="0" applyFont="1" applyFill="1" applyBorder="1" applyAlignment="1">
      <alignment wrapText="1"/>
    </xf>
    <xf numFmtId="0" fontId="12" fillId="0" borderId="10" xfId="0" applyFont="1" applyBorder="1" applyAlignment="1">
      <alignment horizontal="left" vertical="center" wrapText="1"/>
    </xf>
    <xf numFmtId="0" fontId="12" fillId="0" borderId="10" xfId="0" applyFont="1" applyBorder="1" applyAlignment="1">
      <alignment horizontal="right" vertical="center" wrapText="1"/>
    </xf>
    <xf numFmtId="0" fontId="15"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26"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9" fontId="12"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0" fontId="8" fillId="0" borderId="10" xfId="0" applyFont="1" applyBorder="1" applyAlignment="1">
      <alignment/>
    </xf>
    <xf numFmtId="0" fontId="8" fillId="0" borderId="0" xfId="0" applyFont="1" applyAlignment="1">
      <alignment/>
    </xf>
    <xf numFmtId="0" fontId="0" fillId="26" borderId="0" xfId="0" applyFill="1" applyAlignment="1">
      <alignment/>
    </xf>
    <xf numFmtId="0" fontId="2" fillId="26" borderId="10" xfId="0" applyFont="1" applyFill="1" applyBorder="1" applyAlignment="1">
      <alignment horizontal="center" vertical="center"/>
    </xf>
    <xf numFmtId="0" fontId="16" fillId="25" borderId="10" xfId="0" applyFont="1" applyFill="1" applyBorder="1" applyAlignment="1">
      <alignment horizontal="center" vertical="center"/>
    </xf>
    <xf numFmtId="0" fontId="3" fillId="26" borderId="10" xfId="0" applyFont="1" applyFill="1" applyBorder="1" applyAlignment="1">
      <alignment horizontal="center" vertical="center"/>
    </xf>
    <xf numFmtId="9" fontId="3" fillId="26" borderId="10" xfId="0" applyNumberFormat="1" applyFont="1" applyFill="1" applyBorder="1" applyAlignment="1">
      <alignment horizontal="center" vertical="center" wrapText="1"/>
    </xf>
    <xf numFmtId="0" fontId="48" fillId="0" borderId="0" xfId="0" applyFont="1" applyAlignment="1">
      <alignment/>
    </xf>
    <xf numFmtId="0" fontId="0" fillId="0" borderId="0" xfId="0" applyAlignment="1">
      <alignment vertical="center"/>
    </xf>
    <xf numFmtId="0" fontId="18" fillId="0" borderId="0" xfId="0" applyFont="1" applyAlignment="1">
      <alignment/>
    </xf>
    <xf numFmtId="0" fontId="6" fillId="0" borderId="0" xfId="0" applyFont="1" applyAlignment="1">
      <alignment/>
    </xf>
    <xf numFmtId="0" fontId="4" fillId="0" borderId="24" xfId="0" applyFont="1" applyBorder="1" applyAlignment="1">
      <alignment horizontal="center"/>
    </xf>
    <xf numFmtId="0" fontId="45" fillId="25" borderId="10" xfId="0" applyFont="1" applyFill="1" applyBorder="1" applyAlignment="1">
      <alignment/>
    </xf>
    <xf numFmtId="0" fontId="6" fillId="0" borderId="10" xfId="0" applyFont="1" applyBorder="1" applyAlignment="1">
      <alignment/>
    </xf>
    <xf numFmtId="0" fontId="14" fillId="0" borderId="0" xfId="0" applyFont="1" applyAlignment="1">
      <alignment/>
    </xf>
    <xf numFmtId="0" fontId="6" fillId="0" borderId="12" xfId="0" applyFont="1" applyFill="1" applyBorder="1" applyAlignment="1">
      <alignment/>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xf>
    <xf numFmtId="0" fontId="45" fillId="25" borderId="10" xfId="0" applyFont="1" applyFill="1" applyBorder="1" applyAlignment="1">
      <alignment horizontal="center" vertical="center"/>
    </xf>
    <xf numFmtId="0" fontId="45" fillId="25" borderId="10" xfId="0" applyFont="1" applyFill="1" applyBorder="1" applyAlignment="1">
      <alignment horizontal="center" vertical="center" wrapText="1"/>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wrapText="1"/>
    </xf>
    <xf numFmtId="0" fontId="45" fillId="25" borderId="10" xfId="0" applyFont="1" applyFill="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wrapText="1"/>
    </xf>
    <xf numFmtId="0" fontId="6" fillId="0" borderId="12" xfId="0" applyFont="1" applyFill="1"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9" fillId="0" borderId="12" xfId="0" applyFont="1" applyBorder="1" applyAlignment="1">
      <alignment horizontal="centerContinuous" vertical="center"/>
    </xf>
    <xf numFmtId="0" fontId="15" fillId="1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26" borderId="1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26" borderId="10" xfId="0" applyFont="1" applyFill="1" applyBorder="1" applyAlignment="1">
      <alignment horizontal="right" vertical="center" wrapText="1"/>
    </xf>
    <xf numFmtId="0" fontId="15" fillId="26" borderId="13" xfId="0" applyFont="1" applyFill="1" applyBorder="1" applyAlignment="1">
      <alignment horizontal="center" vertical="center" wrapText="1"/>
    </xf>
    <xf numFmtId="0" fontId="50" fillId="26" borderId="13" xfId="0" applyFont="1" applyFill="1" applyBorder="1" applyAlignment="1">
      <alignment horizontal="right" vertical="center" wrapText="1"/>
    </xf>
    <xf numFmtId="0" fontId="15" fillId="26" borderId="15" xfId="0" applyFont="1" applyFill="1" applyBorder="1" applyAlignment="1">
      <alignment horizontal="center" vertical="center" wrapText="1"/>
    </xf>
    <xf numFmtId="0" fontId="15" fillId="26" borderId="13" xfId="0" applyFont="1" applyFill="1" applyBorder="1" applyAlignment="1">
      <alignment horizontal="right" vertical="center" wrapText="1"/>
    </xf>
    <xf numFmtId="0" fontId="15" fillId="0" borderId="14" xfId="0" applyFont="1" applyBorder="1" applyAlignment="1">
      <alignment horizontal="center" vertical="center" wrapText="1"/>
    </xf>
    <xf numFmtId="0" fontId="8" fillId="0" borderId="0" xfId="0" applyFont="1" applyAlignment="1">
      <alignment wrapText="1"/>
    </xf>
    <xf numFmtId="0" fontId="15" fillId="0" borderId="10" xfId="0" applyFont="1" applyFill="1" applyBorder="1" applyAlignment="1">
      <alignment horizontal="right" vertical="center" wrapText="1"/>
    </xf>
    <xf numFmtId="0" fontId="51" fillId="26" borderId="13" xfId="0" applyFont="1" applyFill="1" applyBorder="1" applyAlignment="1">
      <alignment horizontal="center" vertical="center" wrapText="1"/>
    </xf>
    <xf numFmtId="0" fontId="51" fillId="26" borderId="13" xfId="0" applyFont="1" applyFill="1" applyBorder="1" applyAlignment="1">
      <alignment horizontal="right" vertical="center" wrapText="1"/>
    </xf>
    <xf numFmtId="9" fontId="15" fillId="0" borderId="10"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9" fontId="8" fillId="26" borderId="10" xfId="0" applyNumberFormat="1" applyFont="1" applyFill="1" applyBorder="1" applyAlignment="1">
      <alignment horizontal="center" vertical="center" wrapText="1"/>
    </xf>
    <xf numFmtId="9" fontId="8" fillId="0" borderId="10" xfId="0" applyNumberFormat="1" applyFont="1" applyBorder="1" applyAlignment="1">
      <alignment horizontal="center" vertical="center"/>
    </xf>
    <xf numFmtId="0" fontId="51" fillId="26" borderId="10" xfId="0" applyFont="1" applyFill="1" applyBorder="1" applyAlignment="1">
      <alignment horizontal="center" vertical="center" wrapText="1"/>
    </xf>
    <xf numFmtId="0" fontId="8" fillId="0" borderId="0" xfId="0" applyFont="1" applyFill="1" applyAlignment="1">
      <alignment/>
    </xf>
    <xf numFmtId="0" fontId="0" fillId="0" borderId="0" xfId="0" applyAlignment="1">
      <alignment horizontal="left" vertical="center"/>
    </xf>
    <xf numFmtId="0" fontId="9" fillId="0" borderId="10" xfId="0" applyFont="1" applyBorder="1" applyAlignment="1">
      <alignment horizontal="centerContinuous" vertical="center"/>
    </xf>
    <xf numFmtId="0" fontId="15" fillId="10" borderId="10" xfId="0" applyFont="1" applyFill="1" applyBorder="1" applyAlignment="1">
      <alignment horizontal="center" vertical="center" wrapText="1"/>
    </xf>
    <xf numFmtId="0" fontId="15" fillId="0" borderId="14" xfId="0" applyFont="1" applyFill="1" applyBorder="1" applyAlignment="1">
      <alignment horizontal="left"/>
    </xf>
    <xf numFmtId="0" fontId="8" fillId="0" borderId="10" xfId="0" applyFont="1" applyBorder="1" applyAlignment="1">
      <alignment horizontal="center"/>
    </xf>
    <xf numFmtId="0" fontId="15" fillId="0" borderId="14" xfId="0" applyFont="1" applyFill="1" applyBorder="1" applyAlignment="1">
      <alignment horizontal="left" vertical="center"/>
    </xf>
    <xf numFmtId="0" fontId="15" fillId="0" borderId="24"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22"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13"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8" fillId="0" borderId="10" xfId="0" applyFont="1" applyFill="1" applyBorder="1" applyAlignment="1">
      <alignment horizontal="center"/>
    </xf>
    <xf numFmtId="0" fontId="15" fillId="0" borderId="13" xfId="0" applyFont="1" applyFill="1" applyBorder="1" applyAlignment="1">
      <alignment horizontal="left" vertical="center" wrapText="1"/>
    </xf>
    <xf numFmtId="0" fontId="8" fillId="0" borderId="10" xfId="0" applyFont="1" applyBorder="1" applyAlignment="1">
      <alignment horizontal="center" vertical="center"/>
    </xf>
    <xf numFmtId="0" fontId="8" fillId="0" borderId="13" xfId="0" applyFont="1" applyBorder="1" applyAlignment="1">
      <alignmen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center"/>
    </xf>
    <xf numFmtId="0" fontId="15" fillId="0" borderId="11" xfId="0" applyFont="1" applyFill="1" applyBorder="1" applyAlignment="1">
      <alignment horizontal="right" vertical="center" wrapText="1"/>
    </xf>
    <xf numFmtId="0" fontId="15" fillId="0" borderId="10" xfId="0" applyFont="1" applyFill="1" applyBorder="1" applyAlignment="1">
      <alignment horizontal="left" vertical="center" wrapText="1"/>
    </xf>
    <xf numFmtId="0" fontId="20" fillId="0" borderId="11" xfId="0" applyFont="1" applyBorder="1" applyAlignment="1">
      <alignment horizontal="centerContinuous" vertical="center"/>
    </xf>
    <xf numFmtId="0" fontId="9" fillId="0" borderId="10" xfId="0" applyFont="1" applyBorder="1" applyAlignment="1">
      <alignment horizontal="center" vertical="center" wrapText="1"/>
    </xf>
    <xf numFmtId="0" fontId="9" fillId="26" borderId="10" xfId="0" applyFont="1" applyFill="1" applyBorder="1" applyAlignment="1">
      <alignment horizontal="center" vertical="center" wrapText="1"/>
    </xf>
    <xf numFmtId="0" fontId="9" fillId="26" borderId="10" xfId="68"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12" fillId="26" borderId="10" xfId="23" applyFont="1" applyFill="1" applyBorder="1" applyAlignment="1" applyProtection="1">
      <alignment horizontal="center" vertical="center"/>
      <protection/>
    </xf>
    <xf numFmtId="0" fontId="1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xf>
    <xf numFmtId="0" fontId="12" fillId="0" borderId="20" xfId="0" applyFont="1" applyBorder="1" applyAlignment="1">
      <alignment horizontal="center" vertical="center" wrapText="1"/>
    </xf>
    <xf numFmtId="0" fontId="12" fillId="26" borderId="10" xfId="69" applyFont="1" applyFill="1" applyBorder="1" applyAlignment="1" applyProtection="1">
      <alignment horizontal="center" vertical="center" wrapText="1"/>
      <protection/>
    </xf>
    <xf numFmtId="0" fontId="13" fillId="0" borderId="11" xfId="0" applyFont="1" applyBorder="1" applyAlignment="1">
      <alignment horizontal="center"/>
    </xf>
    <xf numFmtId="0" fontId="12" fillId="26" borderId="10" xfId="35" applyFont="1" applyFill="1" applyBorder="1" applyAlignment="1" applyProtection="1">
      <alignment horizontal="center" vertical="center"/>
      <protection/>
    </xf>
    <xf numFmtId="0" fontId="12" fillId="26" borderId="10" xfId="29" applyFont="1" applyFill="1" applyBorder="1" applyAlignment="1" applyProtection="1">
      <alignment horizontal="center" vertical="center"/>
      <protection/>
    </xf>
    <xf numFmtId="0" fontId="12" fillId="26" borderId="10" xfId="37" applyFont="1" applyFill="1" applyBorder="1" applyAlignment="1" applyProtection="1">
      <alignment horizontal="center" vertical="center"/>
      <protection/>
    </xf>
    <xf numFmtId="0" fontId="13" fillId="0" borderId="10" xfId="0" applyFont="1" applyBorder="1" applyAlignment="1">
      <alignment horizontal="center" wrapText="1"/>
    </xf>
    <xf numFmtId="0" fontId="12" fillId="26" borderId="10" xfId="39" applyFont="1" applyFill="1" applyBorder="1" applyAlignment="1" applyProtection="1">
      <alignment horizontal="center" vertical="center"/>
      <protection/>
    </xf>
    <xf numFmtId="0" fontId="22" fillId="0" borderId="21" xfId="0" applyFont="1" applyBorder="1" applyAlignment="1">
      <alignment horizontal="left" vertical="center" wrapText="1"/>
    </xf>
    <xf numFmtId="0" fontId="22" fillId="0" borderId="13" xfId="0" applyFont="1" applyBorder="1" applyAlignment="1">
      <alignment horizontal="right" vertical="center" wrapText="1"/>
    </xf>
    <xf numFmtId="0" fontId="22" fillId="0" borderId="13" xfId="0" applyFont="1" applyBorder="1" applyAlignment="1">
      <alignment horizontal="center" vertical="center" wrapText="1"/>
    </xf>
    <xf numFmtId="0" fontId="22" fillId="0" borderId="21" xfId="0"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13" fillId="0" borderId="10" xfId="0" applyFont="1" applyFill="1" applyBorder="1" applyAlignment="1">
      <alignment horizontal="center"/>
    </xf>
    <xf numFmtId="179" fontId="0" fillId="0" borderId="0" xfId="0" applyNumberFormat="1" applyAlignment="1">
      <alignment/>
    </xf>
    <xf numFmtId="9" fontId="0" fillId="0" borderId="0" xfId="0" applyNumberFormat="1" applyAlignment="1">
      <alignment/>
    </xf>
    <xf numFmtId="0" fontId="7" fillId="0" borderId="11" xfId="0" applyFont="1" applyBorder="1" applyAlignment="1">
      <alignment horizontal="centerContinuous" vertical="center"/>
    </xf>
    <xf numFmtId="179" fontId="7" fillId="0" borderId="10" xfId="0" applyNumberFormat="1" applyFont="1" applyBorder="1" applyAlignment="1">
      <alignment horizontal="centerContinuous" vertical="center"/>
    </xf>
    <xf numFmtId="179" fontId="10" fillId="29" borderId="10" xfId="0" applyNumberFormat="1" applyFont="1" applyFill="1" applyBorder="1" applyAlignment="1">
      <alignment horizontal="centerContinuous" vertical="center" wrapText="1"/>
    </xf>
    <xf numFmtId="0" fontId="10" fillId="10" borderId="11" xfId="0" applyFont="1" applyFill="1" applyBorder="1" applyAlignment="1">
      <alignment horizontal="center" vertical="center" wrapText="1"/>
    </xf>
    <xf numFmtId="0" fontId="10" fillId="10" borderId="10" xfId="0" applyFont="1" applyFill="1" applyBorder="1" applyAlignment="1">
      <alignment horizontal="center" vertical="center" wrapText="1"/>
    </xf>
    <xf numFmtId="179" fontId="10" fillId="10" borderId="10" xfId="0"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Fill="1" applyBorder="1" applyAlignment="1">
      <alignment horizontal="left"/>
    </xf>
    <xf numFmtId="0" fontId="22" fillId="0" borderId="10" xfId="0" applyFont="1" applyFill="1" applyBorder="1" applyAlignment="1">
      <alignment horizontal="right" vertical="center" wrapText="1"/>
    </xf>
    <xf numFmtId="179" fontId="22" fillId="3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179" fontId="22" fillId="2" borderId="10"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Fill="1" applyBorder="1" applyAlignment="1">
      <alignment horizontal="left" vertical="center"/>
    </xf>
    <xf numFmtId="9" fontId="14"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11" xfId="0" applyFont="1" applyFill="1" applyBorder="1" applyAlignment="1">
      <alignment horizontal="right" vertical="center" wrapText="1"/>
    </xf>
    <xf numFmtId="179" fontId="14" fillId="3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3" xfId="0" applyFont="1" applyFill="1" applyBorder="1" applyAlignment="1">
      <alignment horizontal="right" vertical="center" wrapText="1"/>
    </xf>
    <xf numFmtId="0" fontId="22" fillId="26" borderId="10" xfId="0" applyFont="1" applyFill="1" applyBorder="1" applyAlignment="1">
      <alignment horizontal="left" vertical="center"/>
    </xf>
    <xf numFmtId="0" fontId="22" fillId="26" borderId="15" xfId="0" applyFont="1" applyFill="1" applyBorder="1" applyAlignment="1">
      <alignment horizontal="left" vertical="center"/>
    </xf>
    <xf numFmtId="0" fontId="22" fillId="0" borderId="15" xfId="0" applyFont="1" applyFill="1" applyBorder="1" applyAlignment="1">
      <alignment horizontal="left" vertical="center"/>
    </xf>
    <xf numFmtId="179" fontId="14" fillId="30" borderId="13" xfId="0" applyNumberFormat="1" applyFont="1" applyFill="1" applyBorder="1" applyAlignment="1">
      <alignment horizontal="center" vertical="center" wrapText="1"/>
    </xf>
    <xf numFmtId="179" fontId="22" fillId="2" borderId="13"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26"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179" fontId="14" fillId="2" borderId="13"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179" fontId="14" fillId="2" borderId="10"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179" fontId="22" fillId="30" borderId="13" xfId="0" applyNumberFormat="1" applyFont="1" applyFill="1" applyBorder="1" applyAlignment="1">
      <alignment horizontal="center" vertical="center" wrapText="1"/>
    </xf>
    <xf numFmtId="0" fontId="22" fillId="0" borderId="13" xfId="0" applyFont="1" applyFill="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9" fontId="22" fillId="0" borderId="13" xfId="0" applyNumberFormat="1" applyFont="1" applyFill="1" applyBorder="1" applyAlignment="1">
      <alignment horizontal="center" vertical="center" wrapText="1"/>
    </xf>
    <xf numFmtId="10" fontId="14" fillId="2" borderId="10" xfId="0" applyNumberFormat="1" applyFont="1" applyFill="1" applyBorder="1" applyAlignment="1">
      <alignment horizontal="center" vertical="center" wrapText="1"/>
    </xf>
    <xf numFmtId="179" fontId="11" fillId="0" borderId="10" xfId="0" applyNumberFormat="1" applyFont="1" applyBorder="1" applyAlignment="1">
      <alignment horizontal="centerContinuous" vertical="center"/>
    </xf>
    <xf numFmtId="0" fontId="11" fillId="29" borderId="10" xfId="0" applyFont="1" applyFill="1" applyBorder="1" applyAlignment="1">
      <alignment horizontal="centerContinuous" vertical="center"/>
    </xf>
    <xf numFmtId="9" fontId="11" fillId="29" borderId="10" xfId="0" applyNumberFormat="1" applyFont="1" applyFill="1" applyBorder="1" applyAlignment="1">
      <alignment horizontal="centerContinuous" vertical="center"/>
    </xf>
    <xf numFmtId="179" fontId="10" fillId="23" borderId="10" xfId="0" applyNumberFormat="1" applyFont="1" applyFill="1" applyBorder="1" applyAlignment="1">
      <alignment horizontal="centerContinuous" vertical="center" wrapText="1"/>
    </xf>
    <xf numFmtId="0" fontId="11" fillId="23" borderId="10" xfId="0" applyFont="1" applyFill="1" applyBorder="1" applyAlignment="1">
      <alignment horizontal="centerContinuous" vertical="center"/>
    </xf>
    <xf numFmtId="179" fontId="11" fillId="23" borderId="10" xfId="0" applyNumberFormat="1" applyFont="1" applyFill="1" applyBorder="1" applyAlignment="1">
      <alignment horizontal="centerContinuous" vertical="center"/>
    </xf>
    <xf numFmtId="9" fontId="10" fillId="10" borderId="10" xfId="0" applyNumberFormat="1" applyFont="1" applyFill="1" applyBorder="1" applyAlignment="1">
      <alignment horizontal="center" vertical="center" wrapText="1"/>
    </xf>
    <xf numFmtId="179" fontId="22" fillId="0" borderId="10" xfId="0" applyNumberFormat="1" applyFont="1" applyFill="1" applyBorder="1" applyAlignment="1">
      <alignment horizontal="center" vertical="center" wrapText="1"/>
    </xf>
    <xf numFmtId="9" fontId="14" fillId="0" borderId="10" xfId="0" applyNumberFormat="1" applyFont="1" applyBorder="1" applyAlignment="1">
      <alignment horizontal="center"/>
    </xf>
    <xf numFmtId="179" fontId="22" fillId="3" borderId="10" xfId="0" applyNumberFormat="1" applyFont="1" applyFill="1" applyBorder="1" applyAlignment="1">
      <alignment horizontal="center" vertical="center" wrapText="1"/>
    </xf>
    <xf numFmtId="179" fontId="14" fillId="0" borderId="10" xfId="0" applyNumberFormat="1" applyFont="1" applyBorder="1" applyAlignment="1">
      <alignment horizont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9" fontId="14" fillId="0" borderId="10" xfId="0" applyNumberFormat="1" applyFont="1" applyBorder="1" applyAlignment="1">
      <alignment horizontal="center" vertical="center"/>
    </xf>
    <xf numFmtId="179" fontId="14" fillId="0" borderId="10" xfId="0" applyNumberFormat="1" applyFont="1" applyBorder="1" applyAlignment="1">
      <alignment horizontal="center" vertical="center"/>
    </xf>
    <xf numFmtId="10" fontId="22" fillId="0" borderId="10" xfId="0" applyNumberFormat="1" applyFont="1" applyFill="1" applyBorder="1" applyAlignment="1">
      <alignment horizontal="center" vertical="center" wrapText="1"/>
    </xf>
    <xf numFmtId="10" fontId="22" fillId="3" borderId="10" xfId="0" applyNumberFormat="1" applyFont="1" applyFill="1" applyBorder="1" applyAlignment="1">
      <alignment horizontal="center" vertical="center" wrapText="1"/>
    </xf>
    <xf numFmtId="10" fontId="14" fillId="0" borderId="10" xfId="0" applyNumberFormat="1" applyFont="1" applyBorder="1" applyAlignment="1">
      <alignment horizontal="center"/>
    </xf>
    <xf numFmtId="0" fontId="0" fillId="0" borderId="13" xfId="0" applyBorder="1" applyAlignment="1">
      <alignment vertical="center" wrapText="1"/>
    </xf>
    <xf numFmtId="0" fontId="0" fillId="0" borderId="13" xfId="0" applyBorder="1" applyAlignment="1">
      <alignment horizontal="left" vertical="center" wrapText="1"/>
    </xf>
    <xf numFmtId="179" fontId="22" fillId="0" borderId="13" xfId="0" applyNumberFormat="1" applyFont="1" applyFill="1" applyBorder="1" applyAlignment="1">
      <alignment horizontal="center" vertical="center" wrapText="1"/>
    </xf>
    <xf numFmtId="179" fontId="14" fillId="3"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179" fontId="14" fillId="3" borderId="10" xfId="0" applyNumberFormat="1" applyFont="1" applyFill="1" applyBorder="1" applyAlignment="1">
      <alignment horizontal="center"/>
    </xf>
    <xf numFmtId="0" fontId="22" fillId="0" borderId="13" xfId="0" applyFont="1" applyFill="1" applyBorder="1" applyAlignment="1">
      <alignment horizontal="center" vertical="center" wrapText="1"/>
    </xf>
    <xf numFmtId="179" fontId="14" fillId="0" borderId="0" xfId="0" applyNumberFormat="1" applyFont="1" applyAlignment="1">
      <alignment/>
    </xf>
    <xf numFmtId="0" fontId="14" fillId="0" borderId="13" xfId="0" applyFont="1" applyBorder="1" applyAlignment="1">
      <alignment horizontal="left" vertical="center" wrapText="1"/>
    </xf>
    <xf numFmtId="9" fontId="14" fillId="0" borderId="0" xfId="0" applyNumberFormat="1" applyFont="1" applyAlignment="1">
      <alignment/>
    </xf>
    <xf numFmtId="0" fontId="0" fillId="26" borderId="0" xfId="0" applyFont="1" applyFill="1" applyAlignment="1">
      <alignment/>
    </xf>
    <xf numFmtId="0" fontId="8" fillId="26" borderId="10" xfId="0" applyFont="1" applyFill="1" applyBorder="1" applyAlignment="1">
      <alignment/>
    </xf>
    <xf numFmtId="0" fontId="21" fillId="26" borderId="10" xfId="0" applyFont="1" applyFill="1" applyBorder="1" applyAlignment="1">
      <alignment horizontal="centerContinuous" vertical="center"/>
    </xf>
    <xf numFmtId="0" fontId="23" fillId="26" borderId="10" xfId="0" applyFont="1" applyFill="1" applyBorder="1" applyAlignment="1">
      <alignment horizontal="centerContinuous" vertical="center"/>
    </xf>
    <xf numFmtId="0" fontId="8" fillId="26" borderId="0" xfId="0" applyFont="1" applyFill="1" applyAlignment="1">
      <alignment horizontal="centerContinuous"/>
    </xf>
    <xf numFmtId="0" fontId="8" fillId="26" borderId="11" xfId="0" applyFont="1" applyFill="1" applyBorder="1" applyAlignment="1">
      <alignment horizontal="center" vertical="center" wrapText="1"/>
    </xf>
    <xf numFmtId="0" fontId="8" fillId="26" borderId="10" xfId="0" applyFont="1" applyFill="1" applyBorder="1" applyAlignment="1">
      <alignment horizontal="center" vertical="center" wrapText="1"/>
    </xf>
    <xf numFmtId="0" fontId="8" fillId="26" borderId="14" xfId="0" applyFont="1" applyFill="1" applyBorder="1" applyAlignment="1">
      <alignment horizontal="center" vertical="center"/>
    </xf>
    <xf numFmtId="0" fontId="8" fillId="26" borderId="10" xfId="0" applyFont="1" applyFill="1" applyBorder="1" applyAlignment="1">
      <alignment horizontal="right" vertical="center" wrapText="1"/>
    </xf>
    <xf numFmtId="0" fontId="8" fillId="26" borderId="12" xfId="0" applyFont="1" applyFill="1" applyBorder="1" applyAlignment="1">
      <alignment horizontal="center" vertical="center" wrapText="1"/>
    </xf>
    <xf numFmtId="0" fontId="8" fillId="26" borderId="10" xfId="0" applyFont="1" applyFill="1" applyBorder="1" applyAlignment="1">
      <alignment horizontal="right"/>
    </xf>
    <xf numFmtId="0" fontId="8" fillId="26" borderId="13"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10" xfId="0" applyFont="1" applyFill="1" applyBorder="1" applyAlignment="1">
      <alignment horizontal="center"/>
    </xf>
    <xf numFmtId="0" fontId="8" fillId="26" borderId="10" xfId="0" applyFont="1" applyFill="1" applyBorder="1" applyAlignment="1">
      <alignment horizontal="center" vertical="center"/>
    </xf>
    <xf numFmtId="0" fontId="8" fillId="26" borderId="11" xfId="0" applyFont="1" applyFill="1" applyBorder="1" applyAlignment="1">
      <alignment horizontal="right" vertical="center" wrapText="1"/>
    </xf>
    <xf numFmtId="0" fontId="8" fillId="26" borderId="10" xfId="0" applyFont="1" applyFill="1" applyBorder="1" applyAlignment="1">
      <alignment horizontal="right" vertical="center"/>
    </xf>
    <xf numFmtId="0" fontId="8" fillId="26" borderId="15" xfId="0" applyFont="1" applyFill="1" applyBorder="1" applyAlignment="1">
      <alignment horizontal="center" vertical="center" wrapText="1"/>
    </xf>
    <xf numFmtId="0" fontId="8" fillId="26" borderId="14" xfId="0" applyFont="1" applyFill="1" applyBorder="1" applyAlignment="1">
      <alignment horizontal="center"/>
    </xf>
    <xf numFmtId="0" fontId="8" fillId="26" borderId="13" xfId="0" applyFont="1" applyFill="1" applyBorder="1" applyAlignment="1">
      <alignment horizontal="right" vertical="center" wrapText="1"/>
    </xf>
    <xf numFmtId="0" fontId="8" fillId="26" borderId="15" xfId="0" applyFont="1" applyFill="1" applyBorder="1" applyAlignment="1">
      <alignment horizontal="center" vertical="center"/>
    </xf>
    <xf numFmtId="0" fontId="8" fillId="26" borderId="13" xfId="0" applyFont="1" applyFill="1" applyBorder="1" applyAlignment="1">
      <alignment horizontal="right" vertical="center"/>
    </xf>
    <xf numFmtId="0" fontId="8" fillId="26" borderId="16" xfId="0" applyFont="1" applyFill="1" applyBorder="1" applyAlignment="1">
      <alignment horizontal="center" vertical="center"/>
    </xf>
    <xf numFmtId="0" fontId="8" fillId="26" borderId="24" xfId="0" applyFont="1" applyFill="1" applyBorder="1" applyAlignment="1">
      <alignment horizontal="center" vertical="center"/>
    </xf>
    <xf numFmtId="9" fontId="8" fillId="26" borderId="13" xfId="0" applyNumberFormat="1" applyFont="1" applyFill="1" applyBorder="1" applyAlignment="1">
      <alignment horizontal="center" vertical="center" wrapText="1"/>
    </xf>
    <xf numFmtId="0" fontId="8" fillId="26" borderId="13" xfId="0" applyFont="1" applyFill="1" applyBorder="1" applyAlignment="1">
      <alignment horizontal="left" vertical="center" wrapText="1"/>
    </xf>
    <xf numFmtId="0" fontId="8" fillId="26" borderId="10" xfId="0" applyFont="1" applyFill="1" applyBorder="1" applyAlignment="1">
      <alignment horizontal="left" vertical="center" wrapText="1"/>
    </xf>
    <xf numFmtId="178" fontId="8" fillId="26" borderId="10" xfId="0" applyNumberFormat="1" applyFont="1" applyFill="1" applyBorder="1" applyAlignment="1">
      <alignment horizontal="center" vertical="center" wrapText="1"/>
    </xf>
    <xf numFmtId="0" fontId="8" fillId="26" borderId="13" xfId="0" applyFont="1" applyFill="1" applyBorder="1" applyAlignment="1">
      <alignment horizontal="center"/>
    </xf>
    <xf numFmtId="0" fontId="8" fillId="26" borderId="13" xfId="0" applyFont="1" applyFill="1" applyBorder="1" applyAlignment="1">
      <alignment horizontal="center" wrapText="1"/>
    </xf>
    <xf numFmtId="0" fontId="0" fillId="26" borderId="12"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8" fillId="26" borderId="12" xfId="0" applyFont="1" applyFill="1" applyBorder="1" applyAlignment="1">
      <alignment horizontal="right" vertical="center" wrapText="1"/>
    </xf>
    <xf numFmtId="179" fontId="8" fillId="26" borderId="10" xfId="0" applyNumberFormat="1" applyFont="1" applyFill="1" applyBorder="1" applyAlignment="1">
      <alignment horizontal="center" vertical="center" wrapText="1"/>
    </xf>
    <xf numFmtId="0" fontId="8" fillId="26" borderId="10" xfId="0" applyNumberFormat="1" applyFont="1" applyFill="1" applyBorder="1" applyAlignment="1">
      <alignment horizontal="left" vertical="center" wrapText="1"/>
    </xf>
    <xf numFmtId="20" fontId="10" fillId="0" borderId="10" xfId="0" applyNumberFormat="1" applyFont="1" applyFill="1" applyBorder="1" applyAlignment="1" quotePrefix="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97"/>
  <sheetViews>
    <sheetView tabSelected="1" zoomScale="120" zoomScaleNormal="120" zoomScaleSheetLayoutView="100" workbookViewId="0" topLeftCell="A1">
      <pane xSplit="3" ySplit="2" topLeftCell="F3" activePane="bottomRight" state="frozen"/>
      <selection pane="bottomRight" activeCell="M1" sqref="M1"/>
    </sheetView>
  </sheetViews>
  <sheetFormatPr defaultColWidth="9.00390625" defaultRowHeight="14.25"/>
  <cols>
    <col min="1" max="1" width="2.625" style="15" customWidth="1"/>
    <col min="2" max="2" width="7.625" style="15" customWidth="1"/>
    <col min="3" max="3" width="9.625" style="15" bestFit="1" customWidth="1"/>
    <col min="4" max="4" width="7.25390625" style="15" customWidth="1"/>
    <col min="5" max="5" width="24.625" style="15" bestFit="1" customWidth="1"/>
    <col min="6" max="6" width="8.125" style="15" customWidth="1"/>
    <col min="7" max="7" width="12.00390625" style="15" customWidth="1"/>
    <col min="8" max="8" width="13.00390625" style="15" customWidth="1"/>
    <col min="9" max="9" width="18.875" style="15" customWidth="1"/>
    <col min="10" max="10" width="16.75390625" style="15" customWidth="1"/>
    <col min="11" max="11" width="14.875" style="15" customWidth="1"/>
    <col min="12" max="12" width="13.875" style="15" customWidth="1"/>
    <col min="13" max="13" width="22.25390625" style="15" customWidth="1"/>
    <col min="14" max="16384" width="9.00390625" style="15" customWidth="1"/>
  </cols>
  <sheetData>
    <row r="1" spans="1:13" ht="12">
      <c r="A1" s="317" t="s">
        <v>0</v>
      </c>
      <c r="B1" s="318"/>
      <c r="C1" s="318"/>
      <c r="D1" s="318"/>
      <c r="E1" s="319"/>
      <c r="F1" s="318"/>
      <c r="G1" s="318"/>
      <c r="H1" s="318"/>
      <c r="I1" s="318"/>
      <c r="J1" s="318"/>
      <c r="K1" s="318"/>
      <c r="L1" s="318"/>
      <c r="M1" s="317" t="s">
        <v>1</v>
      </c>
    </row>
    <row r="2" spans="1:13" ht="19.5">
      <c r="A2" s="320" t="s">
        <v>2</v>
      </c>
      <c r="B2" s="321" t="s">
        <v>3</v>
      </c>
      <c r="C2" s="321" t="s">
        <v>4</v>
      </c>
      <c r="D2" s="321" t="s">
        <v>5</v>
      </c>
      <c r="E2" s="321" t="s">
        <v>6</v>
      </c>
      <c r="F2" s="321" t="s">
        <v>7</v>
      </c>
      <c r="G2" s="321" t="s">
        <v>8</v>
      </c>
      <c r="H2" s="321" t="s">
        <v>9</v>
      </c>
      <c r="I2" s="321" t="s">
        <v>10</v>
      </c>
      <c r="J2" s="321" t="s">
        <v>11</v>
      </c>
      <c r="K2" s="321" t="s">
        <v>12</v>
      </c>
      <c r="L2" s="321" t="s">
        <v>13</v>
      </c>
      <c r="M2" s="321" t="s">
        <v>14</v>
      </c>
    </row>
    <row r="3" spans="1:13" ht="19.5">
      <c r="A3" s="320" t="s">
        <v>15</v>
      </c>
      <c r="B3" s="322" t="s">
        <v>16</v>
      </c>
      <c r="C3" s="322" t="s">
        <v>17</v>
      </c>
      <c r="D3" s="323" t="s">
        <v>18</v>
      </c>
      <c r="E3" s="321" t="s">
        <v>19</v>
      </c>
      <c r="F3" s="323" t="s">
        <v>20</v>
      </c>
      <c r="G3" s="189" t="s">
        <v>21</v>
      </c>
      <c r="H3" s="189">
        <v>0.13</v>
      </c>
      <c r="I3" s="321" t="s">
        <v>22</v>
      </c>
      <c r="J3" s="321">
        <v>6</v>
      </c>
      <c r="K3" s="321" t="s">
        <v>23</v>
      </c>
      <c r="L3" s="321" t="s">
        <v>24</v>
      </c>
      <c r="M3" s="340" t="s">
        <v>25</v>
      </c>
    </row>
    <row r="4" spans="1:13" ht="9.75">
      <c r="A4" s="324"/>
      <c r="B4" s="322" t="s">
        <v>26</v>
      </c>
      <c r="C4" s="322" t="s">
        <v>27</v>
      </c>
      <c r="D4" s="323" t="s">
        <v>28</v>
      </c>
      <c r="E4" s="321" t="s">
        <v>19</v>
      </c>
      <c r="F4" s="325" t="s">
        <v>29</v>
      </c>
      <c r="G4" s="189" t="s">
        <v>30</v>
      </c>
      <c r="H4" s="189">
        <v>0.11</v>
      </c>
      <c r="I4" s="321">
        <v>7.5</v>
      </c>
      <c r="J4" s="321">
        <v>7.5</v>
      </c>
      <c r="K4" s="321" t="s">
        <v>23</v>
      </c>
      <c r="L4" s="321" t="s">
        <v>24</v>
      </c>
      <c r="M4" s="340" t="s">
        <v>25</v>
      </c>
    </row>
    <row r="5" spans="1:13" ht="9.75">
      <c r="A5" s="324"/>
      <c r="B5" s="322" t="s">
        <v>31</v>
      </c>
      <c r="C5" s="322" t="s">
        <v>32</v>
      </c>
      <c r="D5" s="323" t="s">
        <v>28</v>
      </c>
      <c r="E5" s="321" t="s">
        <v>19</v>
      </c>
      <c r="F5" s="323" t="s">
        <v>29</v>
      </c>
      <c r="G5" s="189" t="s">
        <v>30</v>
      </c>
      <c r="H5" s="189">
        <v>0.12</v>
      </c>
      <c r="I5" s="321">
        <v>15</v>
      </c>
      <c r="J5" s="321">
        <v>15</v>
      </c>
      <c r="K5" s="321" t="s">
        <v>23</v>
      </c>
      <c r="L5" s="321" t="s">
        <v>24</v>
      </c>
      <c r="M5" s="340" t="s">
        <v>25</v>
      </c>
    </row>
    <row r="6" spans="1:13" ht="19.5">
      <c r="A6" s="324"/>
      <c r="B6" s="322" t="s">
        <v>33</v>
      </c>
      <c r="C6" s="322" t="s">
        <v>34</v>
      </c>
      <c r="D6" s="323" t="s">
        <v>28</v>
      </c>
      <c r="E6" s="321" t="s">
        <v>35</v>
      </c>
      <c r="F6" s="323" t="s">
        <v>29</v>
      </c>
      <c r="G6" s="189" t="s">
        <v>21</v>
      </c>
      <c r="H6" s="189" t="s">
        <v>36</v>
      </c>
      <c r="I6" s="321">
        <v>18</v>
      </c>
      <c r="J6" s="321">
        <v>18</v>
      </c>
      <c r="K6" s="321" t="s">
        <v>23</v>
      </c>
      <c r="L6" s="321" t="s">
        <v>24</v>
      </c>
      <c r="M6" s="340" t="s">
        <v>25</v>
      </c>
    </row>
    <row r="7" spans="1:13" ht="19.5">
      <c r="A7" s="324"/>
      <c r="B7" s="322" t="s">
        <v>37</v>
      </c>
      <c r="C7" s="322" t="s">
        <v>38</v>
      </c>
      <c r="D7" s="323" t="s">
        <v>18</v>
      </c>
      <c r="E7" s="326" t="s">
        <v>39</v>
      </c>
      <c r="F7" s="323" t="s">
        <v>29</v>
      </c>
      <c r="G7" s="189" t="s">
        <v>40</v>
      </c>
      <c r="H7" s="189">
        <v>0.25</v>
      </c>
      <c r="I7" s="326">
        <v>6</v>
      </c>
      <c r="J7" s="326">
        <v>6</v>
      </c>
      <c r="K7" s="321" t="s">
        <v>23</v>
      </c>
      <c r="L7" s="321" t="s">
        <v>24</v>
      </c>
      <c r="M7" s="341" t="s">
        <v>41</v>
      </c>
    </row>
    <row r="8" spans="1:13" ht="19.5">
      <c r="A8" s="324"/>
      <c r="B8" s="321" t="s">
        <v>42</v>
      </c>
      <c r="C8" s="321" t="s">
        <v>43</v>
      </c>
      <c r="D8" s="323" t="s">
        <v>18</v>
      </c>
      <c r="E8" s="326" t="s">
        <v>44</v>
      </c>
      <c r="F8" s="323" t="s">
        <v>29</v>
      </c>
      <c r="G8" s="189" t="s">
        <v>21</v>
      </c>
      <c r="H8" s="189">
        <v>0.13</v>
      </c>
      <c r="I8" s="326" t="s">
        <v>45</v>
      </c>
      <c r="J8" s="326" t="s">
        <v>46</v>
      </c>
      <c r="K8" s="321" t="s">
        <v>23</v>
      </c>
      <c r="L8" s="321" t="s">
        <v>24</v>
      </c>
      <c r="M8" s="341" t="s">
        <v>25</v>
      </c>
    </row>
    <row r="9" spans="1:13" ht="19.5">
      <c r="A9" s="324"/>
      <c r="B9" s="327" t="s">
        <v>47</v>
      </c>
      <c r="C9" s="327" t="s">
        <v>48</v>
      </c>
      <c r="D9" s="323" t="s">
        <v>49</v>
      </c>
      <c r="E9" s="321" t="s">
        <v>19</v>
      </c>
      <c r="F9" s="323" t="s">
        <v>50</v>
      </c>
      <c r="G9" s="189" t="s">
        <v>51</v>
      </c>
      <c r="H9" s="189" t="s">
        <v>52</v>
      </c>
      <c r="I9" s="321" t="s">
        <v>53</v>
      </c>
      <c r="J9" s="321">
        <v>0</v>
      </c>
      <c r="K9" s="321" t="s">
        <v>23</v>
      </c>
      <c r="L9" s="321" t="s">
        <v>24</v>
      </c>
      <c r="M9" s="341" t="s">
        <v>25</v>
      </c>
    </row>
    <row r="10" spans="1:13" ht="19.5">
      <c r="A10" s="324"/>
      <c r="B10" s="327" t="s">
        <v>54</v>
      </c>
      <c r="C10" s="327" t="s">
        <v>55</v>
      </c>
      <c r="D10" s="323" t="s">
        <v>49</v>
      </c>
      <c r="E10" s="321" t="s">
        <v>35</v>
      </c>
      <c r="F10" s="323" t="s">
        <v>50</v>
      </c>
      <c r="G10" s="189" t="s">
        <v>56</v>
      </c>
      <c r="H10" s="189" t="s">
        <v>57</v>
      </c>
      <c r="I10" s="321">
        <v>12</v>
      </c>
      <c r="J10" s="321">
        <v>0</v>
      </c>
      <c r="K10" s="321" t="s">
        <v>23</v>
      </c>
      <c r="L10" s="321" t="s">
        <v>24</v>
      </c>
      <c r="M10" s="341" t="s">
        <v>25</v>
      </c>
    </row>
    <row r="11" spans="1:13" ht="19.5">
      <c r="A11" s="324"/>
      <c r="B11" s="327" t="s">
        <v>58</v>
      </c>
      <c r="C11" s="327" t="s">
        <v>59</v>
      </c>
      <c r="D11" s="323" t="s">
        <v>18</v>
      </c>
      <c r="E11" s="321" t="s">
        <v>19</v>
      </c>
      <c r="F11" s="323" t="s">
        <v>29</v>
      </c>
      <c r="G11" s="189" t="s">
        <v>60</v>
      </c>
      <c r="H11" s="189">
        <v>0.12</v>
      </c>
      <c r="I11" s="321" t="s">
        <v>61</v>
      </c>
      <c r="J11" s="321">
        <v>0</v>
      </c>
      <c r="K11" s="321" t="s">
        <v>23</v>
      </c>
      <c r="L11" s="321" t="s">
        <v>24</v>
      </c>
      <c r="M11" s="341" t="s">
        <v>25</v>
      </c>
    </row>
    <row r="12" spans="1:13" ht="9.75">
      <c r="A12" s="324"/>
      <c r="B12" s="322" t="s">
        <v>62</v>
      </c>
      <c r="C12" s="322" t="s">
        <v>63</v>
      </c>
      <c r="D12" s="323" t="s">
        <v>49</v>
      </c>
      <c r="E12" s="321" t="s">
        <v>35</v>
      </c>
      <c r="F12" s="323" t="s">
        <v>20</v>
      </c>
      <c r="G12" s="189" t="s">
        <v>60</v>
      </c>
      <c r="H12" s="189">
        <v>0.12</v>
      </c>
      <c r="I12" s="321" t="s">
        <v>64</v>
      </c>
      <c r="J12" s="321">
        <v>0</v>
      </c>
      <c r="K12" s="321" t="s">
        <v>23</v>
      </c>
      <c r="L12" s="321" t="s">
        <v>24</v>
      </c>
      <c r="M12" s="341" t="s">
        <v>25</v>
      </c>
    </row>
    <row r="13" spans="1:13" ht="19.5">
      <c r="A13" s="324"/>
      <c r="B13" s="322" t="s">
        <v>65</v>
      </c>
      <c r="C13" s="322" t="s">
        <v>66</v>
      </c>
      <c r="D13" s="323" t="s">
        <v>18</v>
      </c>
      <c r="E13" s="321" t="s">
        <v>35</v>
      </c>
      <c r="F13" s="323" t="s">
        <v>29</v>
      </c>
      <c r="G13" s="189" t="s">
        <v>67</v>
      </c>
      <c r="H13" s="189" t="s">
        <v>68</v>
      </c>
      <c r="I13" s="321" t="s">
        <v>69</v>
      </c>
      <c r="J13" s="342" t="s">
        <v>70</v>
      </c>
      <c r="K13" s="321" t="s">
        <v>23</v>
      </c>
      <c r="L13" s="321" t="s">
        <v>24</v>
      </c>
      <c r="M13" s="341" t="s">
        <v>25</v>
      </c>
    </row>
    <row r="14" spans="1:13" ht="9.75">
      <c r="A14" s="324"/>
      <c r="B14" s="322" t="s">
        <v>71</v>
      </c>
      <c r="C14" s="322" t="s">
        <v>72</v>
      </c>
      <c r="D14" s="323" t="s">
        <v>73</v>
      </c>
      <c r="E14" s="328" t="s">
        <v>19</v>
      </c>
      <c r="F14" s="325" t="s">
        <v>29</v>
      </c>
      <c r="G14" s="189" t="s">
        <v>30</v>
      </c>
      <c r="H14" s="189">
        <v>0.11</v>
      </c>
      <c r="I14" s="328">
        <v>15</v>
      </c>
      <c r="J14" s="328">
        <v>15</v>
      </c>
      <c r="K14" s="321" t="s">
        <v>23</v>
      </c>
      <c r="L14" s="321" t="s">
        <v>24</v>
      </c>
      <c r="M14" s="341" t="s">
        <v>25</v>
      </c>
    </row>
    <row r="15" spans="1:13" ht="29.25">
      <c r="A15" s="324"/>
      <c r="B15" s="329" t="s">
        <v>74</v>
      </c>
      <c r="C15" s="329" t="s">
        <v>75</v>
      </c>
      <c r="D15" s="330" t="s">
        <v>76</v>
      </c>
      <c r="E15" s="321" t="s">
        <v>35</v>
      </c>
      <c r="F15" s="331" t="s">
        <v>77</v>
      </c>
      <c r="G15" s="189" t="s">
        <v>40</v>
      </c>
      <c r="H15" s="189" t="s">
        <v>78</v>
      </c>
      <c r="I15" s="321" t="s">
        <v>79</v>
      </c>
      <c r="J15" s="321" t="s">
        <v>79</v>
      </c>
      <c r="K15" s="321" t="s">
        <v>80</v>
      </c>
      <c r="L15" s="321" t="s">
        <v>24</v>
      </c>
      <c r="M15" s="341" t="s">
        <v>81</v>
      </c>
    </row>
    <row r="16" spans="1:13" ht="9.75">
      <c r="A16" s="324"/>
      <c r="B16" s="329" t="s">
        <v>82</v>
      </c>
      <c r="C16" s="329" t="s">
        <v>83</v>
      </c>
      <c r="D16" s="323" t="s">
        <v>28</v>
      </c>
      <c r="E16" s="332" t="s">
        <v>19</v>
      </c>
      <c r="F16" s="325" t="s">
        <v>29</v>
      </c>
      <c r="G16" s="189" t="s">
        <v>30</v>
      </c>
      <c r="H16" s="189">
        <v>0.11</v>
      </c>
      <c r="I16" s="328">
        <v>9</v>
      </c>
      <c r="J16" s="328">
        <v>9</v>
      </c>
      <c r="K16" s="321" t="s">
        <v>23</v>
      </c>
      <c r="L16" s="321" t="s">
        <v>24</v>
      </c>
      <c r="M16" s="341" t="s">
        <v>25</v>
      </c>
    </row>
    <row r="17" spans="1:13" ht="9.75">
      <c r="A17" s="324"/>
      <c r="B17" s="329" t="s">
        <v>84</v>
      </c>
      <c r="C17" s="329" t="s">
        <v>85</v>
      </c>
      <c r="D17" s="323" t="s">
        <v>28</v>
      </c>
      <c r="E17" s="333" t="s">
        <v>19</v>
      </c>
      <c r="F17" s="325" t="s">
        <v>29</v>
      </c>
      <c r="G17" s="189" t="s">
        <v>30</v>
      </c>
      <c r="H17" s="189">
        <v>0.11</v>
      </c>
      <c r="I17" s="343">
        <v>9</v>
      </c>
      <c r="J17" s="343">
        <v>9</v>
      </c>
      <c r="K17" s="321" t="s">
        <v>23</v>
      </c>
      <c r="L17" s="321" t="s">
        <v>24</v>
      </c>
      <c r="M17" s="341" t="s">
        <v>25</v>
      </c>
    </row>
    <row r="18" spans="1:13" ht="19.5">
      <c r="A18" s="324"/>
      <c r="B18" s="329" t="s">
        <v>86</v>
      </c>
      <c r="C18" s="329" t="s">
        <v>87</v>
      </c>
      <c r="D18" s="334" t="s">
        <v>49</v>
      </c>
      <c r="E18" s="335" t="s">
        <v>88</v>
      </c>
      <c r="F18" s="336" t="s">
        <v>20</v>
      </c>
      <c r="G18" s="189" t="s">
        <v>40</v>
      </c>
      <c r="H18" s="189">
        <v>0.17</v>
      </c>
      <c r="I18" s="344" t="s">
        <v>61</v>
      </c>
      <c r="J18" s="321">
        <v>0</v>
      </c>
      <c r="K18" s="321" t="s">
        <v>23</v>
      </c>
      <c r="L18" s="321" t="s">
        <v>24</v>
      </c>
      <c r="M18" s="341" t="s">
        <v>25</v>
      </c>
    </row>
    <row r="19" spans="1:13" ht="9.75">
      <c r="A19" s="324"/>
      <c r="B19" s="329" t="s">
        <v>89</v>
      </c>
      <c r="C19" s="329" t="s">
        <v>90</v>
      </c>
      <c r="D19" s="334" t="s">
        <v>49</v>
      </c>
      <c r="E19" s="335" t="s">
        <v>88</v>
      </c>
      <c r="F19" s="336" t="s">
        <v>20</v>
      </c>
      <c r="G19" s="189" t="s">
        <v>40</v>
      </c>
      <c r="H19" s="189">
        <v>0.17</v>
      </c>
      <c r="I19" s="326" t="s">
        <v>91</v>
      </c>
      <c r="J19" s="321" t="s">
        <v>92</v>
      </c>
      <c r="K19" s="321" t="s">
        <v>23</v>
      </c>
      <c r="L19" s="321" t="s">
        <v>24</v>
      </c>
      <c r="M19" s="341" t="s">
        <v>25</v>
      </c>
    </row>
    <row r="20" spans="1:13" ht="19.5">
      <c r="A20" s="324"/>
      <c r="B20" s="337" t="s">
        <v>93</v>
      </c>
      <c r="C20" s="337" t="s">
        <v>94</v>
      </c>
      <c r="D20" s="334" t="s">
        <v>18</v>
      </c>
      <c r="E20" s="335" t="s">
        <v>95</v>
      </c>
      <c r="F20" s="336" t="s">
        <v>29</v>
      </c>
      <c r="G20" s="189" t="s">
        <v>96</v>
      </c>
      <c r="H20" s="189" t="s">
        <v>97</v>
      </c>
      <c r="I20" s="326">
        <v>15</v>
      </c>
      <c r="J20" s="326">
        <v>60</v>
      </c>
      <c r="K20" s="321" t="s">
        <v>23</v>
      </c>
      <c r="L20" s="321" t="s">
        <v>24</v>
      </c>
      <c r="M20" s="341" t="s">
        <v>25</v>
      </c>
    </row>
    <row r="21" spans="1:13" s="315" customFormat="1" ht="19.5">
      <c r="A21" s="324"/>
      <c r="B21" s="337" t="s">
        <v>98</v>
      </c>
      <c r="C21" s="337" t="s">
        <v>99</v>
      </c>
      <c r="D21" s="334" t="s">
        <v>49</v>
      </c>
      <c r="E21" s="322" t="s">
        <v>100</v>
      </c>
      <c r="F21" s="323" t="s">
        <v>50</v>
      </c>
      <c r="G21" s="189" t="s">
        <v>40</v>
      </c>
      <c r="H21" s="189" t="s">
        <v>101</v>
      </c>
      <c r="I21" s="326" t="s">
        <v>102</v>
      </c>
      <c r="J21" s="326" t="s">
        <v>102</v>
      </c>
      <c r="K21" s="321" t="s">
        <v>23</v>
      </c>
      <c r="L21" s="321" t="s">
        <v>24</v>
      </c>
      <c r="M21" s="341" t="s">
        <v>25</v>
      </c>
    </row>
    <row r="22" spans="1:13" s="315" customFormat="1" ht="19.5">
      <c r="A22" s="324"/>
      <c r="B22" s="337" t="s">
        <v>103</v>
      </c>
      <c r="C22" s="337" t="s">
        <v>104</v>
      </c>
      <c r="D22" s="323" t="s">
        <v>28</v>
      </c>
      <c r="E22" s="335" t="s">
        <v>88</v>
      </c>
      <c r="F22" s="325" t="s">
        <v>29</v>
      </c>
      <c r="G22" s="189" t="s">
        <v>96</v>
      </c>
      <c r="H22" s="189" t="s">
        <v>105</v>
      </c>
      <c r="I22" s="326">
        <v>15</v>
      </c>
      <c r="J22" s="326" t="s">
        <v>106</v>
      </c>
      <c r="K22" s="321" t="s">
        <v>23</v>
      </c>
      <c r="L22" s="321" t="s">
        <v>24</v>
      </c>
      <c r="M22" s="341" t="s">
        <v>25</v>
      </c>
    </row>
    <row r="23" spans="1:13" s="315" customFormat="1" ht="19.5">
      <c r="A23" s="324"/>
      <c r="B23" s="337" t="s">
        <v>107</v>
      </c>
      <c r="C23" s="337" t="s">
        <v>108</v>
      </c>
      <c r="D23" s="323" t="s">
        <v>28</v>
      </c>
      <c r="E23" s="335" t="s">
        <v>88</v>
      </c>
      <c r="F23" s="331" t="s">
        <v>29</v>
      </c>
      <c r="G23" s="189" t="s">
        <v>109</v>
      </c>
      <c r="H23" s="189">
        <v>0.14</v>
      </c>
      <c r="I23" s="326">
        <v>10.5</v>
      </c>
      <c r="J23" s="326" t="s">
        <v>110</v>
      </c>
      <c r="K23" s="321" t="s">
        <v>23</v>
      </c>
      <c r="L23" s="321" t="s">
        <v>24</v>
      </c>
      <c r="M23" s="341" t="s">
        <v>25</v>
      </c>
    </row>
    <row r="24" spans="1:13" s="315" customFormat="1" ht="14.25">
      <c r="A24" s="324"/>
      <c r="B24" s="337" t="s">
        <v>111</v>
      </c>
      <c r="C24" s="337" t="s">
        <v>112</v>
      </c>
      <c r="D24" s="334" t="s">
        <v>49</v>
      </c>
      <c r="E24" s="335" t="s">
        <v>88</v>
      </c>
      <c r="F24" s="336" t="s">
        <v>20</v>
      </c>
      <c r="G24" s="189" t="s">
        <v>21</v>
      </c>
      <c r="H24" s="189">
        <v>0.13</v>
      </c>
      <c r="I24" s="326">
        <v>9</v>
      </c>
      <c r="J24" s="326">
        <v>9</v>
      </c>
      <c r="K24" s="321" t="s">
        <v>23</v>
      </c>
      <c r="L24" s="321" t="s">
        <v>24</v>
      </c>
      <c r="M24" s="341" t="s">
        <v>25</v>
      </c>
    </row>
    <row r="25" spans="1:13" s="315" customFormat="1" ht="14.25">
      <c r="A25" s="324"/>
      <c r="B25" s="337" t="s">
        <v>113</v>
      </c>
      <c r="C25" s="337" t="s">
        <v>114</v>
      </c>
      <c r="D25" s="334" t="s">
        <v>49</v>
      </c>
      <c r="E25" s="335" t="s">
        <v>115</v>
      </c>
      <c r="F25" s="336" t="s">
        <v>20</v>
      </c>
      <c r="G25" s="189" t="s">
        <v>21</v>
      </c>
      <c r="H25" s="189">
        <v>0.13</v>
      </c>
      <c r="I25" s="326">
        <v>12</v>
      </c>
      <c r="J25" s="326">
        <v>12</v>
      </c>
      <c r="K25" s="321" t="s">
        <v>23</v>
      </c>
      <c r="L25" s="321" t="s">
        <v>24</v>
      </c>
      <c r="M25" s="341" t="s">
        <v>25</v>
      </c>
    </row>
    <row r="26" spans="1:13" ht="39">
      <c r="A26" s="324"/>
      <c r="B26" s="337" t="s">
        <v>116</v>
      </c>
      <c r="C26" s="337" t="s">
        <v>117</v>
      </c>
      <c r="D26" s="334" t="s">
        <v>18</v>
      </c>
      <c r="E26" s="321" t="s">
        <v>118</v>
      </c>
      <c r="F26" s="334" t="s">
        <v>119</v>
      </c>
      <c r="G26" s="189" t="s">
        <v>120</v>
      </c>
      <c r="H26" s="189" t="s">
        <v>121</v>
      </c>
      <c r="I26" s="321" t="s">
        <v>122</v>
      </c>
      <c r="J26" s="321">
        <v>0</v>
      </c>
      <c r="K26" s="326" t="s">
        <v>123</v>
      </c>
      <c r="L26" s="326" t="s">
        <v>123</v>
      </c>
      <c r="M26" s="321" t="s">
        <v>124</v>
      </c>
    </row>
    <row r="27" spans="1:13" ht="39">
      <c r="A27" s="324"/>
      <c r="B27" s="337" t="s">
        <v>125</v>
      </c>
      <c r="C27" s="337" t="s">
        <v>126</v>
      </c>
      <c r="D27" s="334" t="s">
        <v>49</v>
      </c>
      <c r="E27" s="321" t="s">
        <v>127</v>
      </c>
      <c r="F27" s="334" t="s">
        <v>29</v>
      </c>
      <c r="G27" s="189" t="s">
        <v>120</v>
      </c>
      <c r="H27" s="189" t="s">
        <v>121</v>
      </c>
      <c r="I27" s="321" t="s">
        <v>122</v>
      </c>
      <c r="J27" s="321">
        <v>0</v>
      </c>
      <c r="K27" s="326" t="s">
        <v>123</v>
      </c>
      <c r="L27" s="326" t="s">
        <v>123</v>
      </c>
      <c r="M27" s="321" t="s">
        <v>124</v>
      </c>
    </row>
    <row r="28" spans="1:13" ht="39" customHeight="1">
      <c r="A28" s="324"/>
      <c r="B28" s="338" t="s">
        <v>128</v>
      </c>
      <c r="C28" s="337" t="s">
        <v>129</v>
      </c>
      <c r="D28" s="334" t="s">
        <v>18</v>
      </c>
      <c r="E28" s="321" t="s">
        <v>130</v>
      </c>
      <c r="F28" s="334" t="s">
        <v>119</v>
      </c>
      <c r="G28" s="189" t="s">
        <v>120</v>
      </c>
      <c r="H28" s="189" t="s">
        <v>131</v>
      </c>
      <c r="I28" s="321" t="s">
        <v>132</v>
      </c>
      <c r="J28" s="321">
        <v>0</v>
      </c>
      <c r="K28" s="326" t="s">
        <v>123</v>
      </c>
      <c r="L28" s="326" t="s">
        <v>123</v>
      </c>
      <c r="M28" s="321" t="s">
        <v>124</v>
      </c>
    </row>
    <row r="29" spans="1:13" ht="39" customHeight="1">
      <c r="A29" s="324"/>
      <c r="B29" s="338" t="s">
        <v>133</v>
      </c>
      <c r="C29" s="337" t="s">
        <v>134</v>
      </c>
      <c r="D29" s="334" t="s">
        <v>49</v>
      </c>
      <c r="E29" s="321" t="s">
        <v>130</v>
      </c>
      <c r="F29" s="334" t="s">
        <v>119</v>
      </c>
      <c r="G29" s="189" t="s">
        <v>120</v>
      </c>
      <c r="H29" s="189" t="s">
        <v>131</v>
      </c>
      <c r="I29" s="321" t="s">
        <v>132</v>
      </c>
      <c r="J29" s="321">
        <v>0</v>
      </c>
      <c r="K29" s="326" t="s">
        <v>123</v>
      </c>
      <c r="L29" s="326" t="s">
        <v>123</v>
      </c>
      <c r="M29" s="321" t="s">
        <v>124</v>
      </c>
    </row>
    <row r="30" spans="1:13" ht="39" customHeight="1">
      <c r="A30" s="324"/>
      <c r="B30" s="329" t="s">
        <v>135</v>
      </c>
      <c r="C30" s="337" t="s">
        <v>136</v>
      </c>
      <c r="D30" s="323" t="s">
        <v>18</v>
      </c>
      <c r="E30" s="326" t="s">
        <v>137</v>
      </c>
      <c r="F30" s="334" t="s">
        <v>119</v>
      </c>
      <c r="G30" s="189" t="s">
        <v>120</v>
      </c>
      <c r="H30" s="189" t="s">
        <v>131</v>
      </c>
      <c r="I30" s="321" t="s">
        <v>138</v>
      </c>
      <c r="J30" s="321">
        <v>0</v>
      </c>
      <c r="K30" s="326" t="s">
        <v>123</v>
      </c>
      <c r="L30" s="326" t="s">
        <v>123</v>
      </c>
      <c r="M30" s="321" t="s">
        <v>124</v>
      </c>
    </row>
    <row r="31" spans="1:13" ht="39" customHeight="1">
      <c r="A31" s="324"/>
      <c r="B31" s="335" t="s">
        <v>139</v>
      </c>
      <c r="C31" s="338" t="s">
        <v>140</v>
      </c>
      <c r="D31" s="323" t="s">
        <v>76</v>
      </c>
      <c r="E31" s="326" t="s">
        <v>130</v>
      </c>
      <c r="F31" s="334" t="s">
        <v>141</v>
      </c>
      <c r="G31" s="189" t="s">
        <v>120</v>
      </c>
      <c r="H31" s="189" t="s">
        <v>131</v>
      </c>
      <c r="I31" s="321" t="s">
        <v>122</v>
      </c>
      <c r="J31" s="321">
        <v>0</v>
      </c>
      <c r="K31" s="326" t="s">
        <v>123</v>
      </c>
      <c r="L31" s="326" t="s">
        <v>123</v>
      </c>
      <c r="M31" s="321" t="s">
        <v>124</v>
      </c>
    </row>
    <row r="32" spans="1:13" ht="9.75">
      <c r="A32" s="320" t="s">
        <v>142</v>
      </c>
      <c r="B32" s="332" t="s">
        <v>143</v>
      </c>
      <c r="C32" s="332" t="s">
        <v>144</v>
      </c>
      <c r="D32" s="334" t="s">
        <v>18</v>
      </c>
      <c r="E32" s="326" t="s">
        <v>145</v>
      </c>
      <c r="F32" s="334" t="s">
        <v>29</v>
      </c>
      <c r="G32" s="189" t="s">
        <v>21</v>
      </c>
      <c r="H32" s="189">
        <v>0.13</v>
      </c>
      <c r="I32" s="326">
        <v>4.5</v>
      </c>
      <c r="J32" s="326">
        <v>4.5</v>
      </c>
      <c r="K32" s="326" t="s">
        <v>23</v>
      </c>
      <c r="L32" s="321" t="s">
        <v>24</v>
      </c>
      <c r="M32" s="340" t="s">
        <v>25</v>
      </c>
    </row>
    <row r="33" spans="1:13" ht="9.75">
      <c r="A33" s="324"/>
      <c r="B33" s="332" t="s">
        <v>146</v>
      </c>
      <c r="C33" s="332" t="s">
        <v>147</v>
      </c>
      <c r="D33" s="334" t="s">
        <v>18</v>
      </c>
      <c r="E33" s="326" t="s">
        <v>19</v>
      </c>
      <c r="F33" s="334" t="s">
        <v>29</v>
      </c>
      <c r="G33" s="189" t="s">
        <v>148</v>
      </c>
      <c r="H33" s="189">
        <v>0.17</v>
      </c>
      <c r="I33" s="326">
        <v>6</v>
      </c>
      <c r="J33" s="326">
        <v>6</v>
      </c>
      <c r="K33" s="326" t="s">
        <v>23</v>
      </c>
      <c r="L33" s="321" t="s">
        <v>24</v>
      </c>
      <c r="M33" s="340" t="s">
        <v>25</v>
      </c>
    </row>
    <row r="34" spans="1:13" s="15" customFormat="1" ht="19.5">
      <c r="A34" s="324"/>
      <c r="B34" s="332" t="s">
        <v>149</v>
      </c>
      <c r="C34" s="332" t="s">
        <v>150</v>
      </c>
      <c r="D34" s="334" t="s">
        <v>151</v>
      </c>
      <c r="E34" s="326" t="s">
        <v>88</v>
      </c>
      <c r="F34" s="334" t="s">
        <v>119</v>
      </c>
      <c r="G34" s="189" t="s">
        <v>152</v>
      </c>
      <c r="H34" s="189">
        <v>0.25</v>
      </c>
      <c r="I34" s="326" t="s">
        <v>153</v>
      </c>
      <c r="J34" s="321" t="s">
        <v>154</v>
      </c>
      <c r="K34" s="326" t="s">
        <v>23</v>
      </c>
      <c r="L34" s="321" t="s">
        <v>24</v>
      </c>
      <c r="M34" s="340" t="s">
        <v>25</v>
      </c>
    </row>
    <row r="35" spans="1:13" ht="9.75">
      <c r="A35" s="324"/>
      <c r="B35" s="332" t="s">
        <v>155</v>
      </c>
      <c r="C35" s="332" t="s">
        <v>156</v>
      </c>
      <c r="D35" s="334" t="s">
        <v>18</v>
      </c>
      <c r="E35" s="326" t="s">
        <v>19</v>
      </c>
      <c r="F35" s="334" t="s">
        <v>29</v>
      </c>
      <c r="G35" s="189" t="s">
        <v>21</v>
      </c>
      <c r="H35" s="189">
        <v>0.16</v>
      </c>
      <c r="I35" s="326">
        <v>3.6</v>
      </c>
      <c r="J35" s="321">
        <v>3.6</v>
      </c>
      <c r="K35" s="326" t="s">
        <v>23</v>
      </c>
      <c r="L35" s="321" t="s">
        <v>24</v>
      </c>
      <c r="M35" s="340" t="s">
        <v>25</v>
      </c>
    </row>
    <row r="36" spans="1:13" ht="9.75">
      <c r="A36" s="324"/>
      <c r="B36" s="332" t="s">
        <v>157</v>
      </c>
      <c r="C36" s="332" t="s">
        <v>158</v>
      </c>
      <c r="D36" s="334" t="s">
        <v>18</v>
      </c>
      <c r="E36" s="326" t="s">
        <v>19</v>
      </c>
      <c r="F36" s="334" t="s">
        <v>29</v>
      </c>
      <c r="G36" s="189" t="s">
        <v>60</v>
      </c>
      <c r="H36" s="189" t="s">
        <v>159</v>
      </c>
      <c r="I36" s="326">
        <v>4.5</v>
      </c>
      <c r="J36" s="326">
        <v>4.5</v>
      </c>
      <c r="K36" s="326" t="s">
        <v>23</v>
      </c>
      <c r="L36" s="321" t="s">
        <v>24</v>
      </c>
      <c r="M36" s="340" t="s">
        <v>25</v>
      </c>
    </row>
    <row r="37" spans="1:13" ht="9.75">
      <c r="A37" s="324"/>
      <c r="B37" s="332" t="s">
        <v>160</v>
      </c>
      <c r="C37" s="332" t="s">
        <v>161</v>
      </c>
      <c r="D37" s="334" t="s">
        <v>18</v>
      </c>
      <c r="E37" s="326" t="s">
        <v>35</v>
      </c>
      <c r="F37" s="334" t="s">
        <v>29</v>
      </c>
      <c r="G37" s="189" t="s">
        <v>148</v>
      </c>
      <c r="H37" s="189">
        <v>0.14</v>
      </c>
      <c r="I37" s="326">
        <v>3</v>
      </c>
      <c r="J37" s="326">
        <v>3</v>
      </c>
      <c r="K37" s="326" t="s">
        <v>23</v>
      </c>
      <c r="L37" s="321" t="s">
        <v>24</v>
      </c>
      <c r="M37" s="340" t="s">
        <v>25</v>
      </c>
    </row>
    <row r="38" spans="1:13" ht="9" customHeight="1">
      <c r="A38" s="324"/>
      <c r="B38" s="332" t="s">
        <v>162</v>
      </c>
      <c r="C38" s="332" t="s">
        <v>163</v>
      </c>
      <c r="D38" s="334" t="s">
        <v>18</v>
      </c>
      <c r="E38" s="326" t="s">
        <v>145</v>
      </c>
      <c r="F38" s="334" t="s">
        <v>20</v>
      </c>
      <c r="G38" s="189" t="s">
        <v>21</v>
      </c>
      <c r="H38" s="189">
        <v>0.13</v>
      </c>
      <c r="I38" s="326">
        <v>7.5</v>
      </c>
      <c r="J38" s="326">
        <v>7.5</v>
      </c>
      <c r="K38" s="326" t="s">
        <v>23</v>
      </c>
      <c r="L38" s="321" t="s">
        <v>24</v>
      </c>
      <c r="M38" s="340" t="s">
        <v>25</v>
      </c>
    </row>
    <row r="39" spans="1:13" ht="23.25" customHeight="1">
      <c r="A39" s="324"/>
      <c r="B39" s="332" t="s">
        <v>164</v>
      </c>
      <c r="C39" s="332" t="s">
        <v>165</v>
      </c>
      <c r="D39" s="334" t="s">
        <v>49</v>
      </c>
      <c r="E39" s="326" t="s">
        <v>35</v>
      </c>
      <c r="F39" s="334" t="s">
        <v>29</v>
      </c>
      <c r="G39" s="189" t="s">
        <v>21</v>
      </c>
      <c r="H39" s="189">
        <v>0.15</v>
      </c>
      <c r="I39" s="326">
        <v>3</v>
      </c>
      <c r="J39" s="326">
        <v>3</v>
      </c>
      <c r="K39" s="326" t="s">
        <v>23</v>
      </c>
      <c r="L39" s="321" t="s">
        <v>24</v>
      </c>
      <c r="M39" s="340" t="s">
        <v>25</v>
      </c>
    </row>
    <row r="40" spans="1:13" ht="9.75">
      <c r="A40" s="324"/>
      <c r="B40" s="332" t="s">
        <v>166</v>
      </c>
      <c r="C40" s="332" t="s">
        <v>167</v>
      </c>
      <c r="D40" s="334" t="s">
        <v>18</v>
      </c>
      <c r="E40" s="326" t="s">
        <v>35</v>
      </c>
      <c r="F40" s="334" t="s">
        <v>20</v>
      </c>
      <c r="G40" s="189" t="s">
        <v>148</v>
      </c>
      <c r="H40" s="189">
        <v>0.15</v>
      </c>
      <c r="I40" s="326">
        <v>7.5</v>
      </c>
      <c r="J40" s="326">
        <v>7.5</v>
      </c>
      <c r="K40" s="326" t="s">
        <v>23</v>
      </c>
      <c r="L40" s="321" t="s">
        <v>24</v>
      </c>
      <c r="M40" s="340" t="s">
        <v>25</v>
      </c>
    </row>
    <row r="41" spans="1:13" ht="9.75">
      <c r="A41" s="324"/>
      <c r="B41" s="332" t="s">
        <v>168</v>
      </c>
      <c r="C41" s="332" t="s">
        <v>169</v>
      </c>
      <c r="D41" s="334" t="s">
        <v>49</v>
      </c>
      <c r="E41" s="326" t="s">
        <v>35</v>
      </c>
      <c r="F41" s="334" t="s">
        <v>29</v>
      </c>
      <c r="G41" s="189" t="s">
        <v>21</v>
      </c>
      <c r="H41" s="189">
        <v>0.15</v>
      </c>
      <c r="I41" s="326">
        <v>3</v>
      </c>
      <c r="J41" s="326">
        <v>3</v>
      </c>
      <c r="K41" s="326" t="s">
        <v>23</v>
      </c>
      <c r="L41" s="321" t="s">
        <v>24</v>
      </c>
      <c r="M41" s="340" t="s">
        <v>25</v>
      </c>
    </row>
    <row r="42" spans="1:13" ht="19.5">
      <c r="A42" s="324"/>
      <c r="B42" s="332" t="s">
        <v>170</v>
      </c>
      <c r="C42" s="332" t="s">
        <v>171</v>
      </c>
      <c r="D42" s="334" t="s">
        <v>76</v>
      </c>
      <c r="E42" s="326" t="s">
        <v>35</v>
      </c>
      <c r="F42" s="334" t="s">
        <v>119</v>
      </c>
      <c r="G42" s="189" t="s">
        <v>152</v>
      </c>
      <c r="H42" s="189">
        <v>0.25</v>
      </c>
      <c r="I42" s="326" t="s">
        <v>172</v>
      </c>
      <c r="J42" s="321" t="s">
        <v>173</v>
      </c>
      <c r="K42" s="326" t="s">
        <v>23</v>
      </c>
      <c r="L42" s="321" t="s">
        <v>24</v>
      </c>
      <c r="M42" s="340" t="s">
        <v>25</v>
      </c>
    </row>
    <row r="43" spans="1:13" ht="34.5" customHeight="1">
      <c r="A43" s="324"/>
      <c r="B43" s="332" t="s">
        <v>174</v>
      </c>
      <c r="C43" s="332" t="s">
        <v>175</v>
      </c>
      <c r="D43" s="334" t="s">
        <v>76</v>
      </c>
      <c r="E43" s="326" t="s">
        <v>35</v>
      </c>
      <c r="F43" s="334" t="s">
        <v>119</v>
      </c>
      <c r="G43" s="189" t="s">
        <v>40</v>
      </c>
      <c r="H43" s="189">
        <v>0.17</v>
      </c>
      <c r="I43" s="321" t="s">
        <v>176</v>
      </c>
      <c r="J43" s="326" t="s">
        <v>176</v>
      </c>
      <c r="K43" s="326" t="s">
        <v>23</v>
      </c>
      <c r="L43" s="321" t="s">
        <v>24</v>
      </c>
      <c r="M43" s="340" t="s">
        <v>25</v>
      </c>
    </row>
    <row r="44" spans="1:13" ht="30" customHeight="1">
      <c r="A44" s="324"/>
      <c r="B44" s="332" t="s">
        <v>177</v>
      </c>
      <c r="C44" s="332" t="s">
        <v>178</v>
      </c>
      <c r="D44" s="334" t="s">
        <v>49</v>
      </c>
      <c r="E44" s="326" t="s">
        <v>35</v>
      </c>
      <c r="F44" s="334" t="s">
        <v>179</v>
      </c>
      <c r="G44" s="189" t="s">
        <v>148</v>
      </c>
      <c r="H44" s="189">
        <v>0.14</v>
      </c>
      <c r="I44" s="326" t="s">
        <v>180</v>
      </c>
      <c r="J44" s="326" t="s">
        <v>180</v>
      </c>
      <c r="K44" s="326" t="s">
        <v>181</v>
      </c>
      <c r="L44" s="321" t="s">
        <v>24</v>
      </c>
      <c r="M44" s="340" t="s">
        <v>182</v>
      </c>
    </row>
    <row r="45" spans="1:13" ht="9.75">
      <c r="A45" s="324"/>
      <c r="B45" s="332" t="s">
        <v>183</v>
      </c>
      <c r="C45" s="332" t="s">
        <v>184</v>
      </c>
      <c r="D45" s="334" t="s">
        <v>185</v>
      </c>
      <c r="E45" s="326" t="s">
        <v>35</v>
      </c>
      <c r="F45" s="334" t="s">
        <v>186</v>
      </c>
      <c r="G45" s="189" t="s">
        <v>30</v>
      </c>
      <c r="H45" s="189">
        <v>0.15</v>
      </c>
      <c r="I45" s="326" t="s">
        <v>176</v>
      </c>
      <c r="J45" s="326" t="s">
        <v>176</v>
      </c>
      <c r="K45" s="326" t="s">
        <v>23</v>
      </c>
      <c r="L45" s="321" t="s">
        <v>24</v>
      </c>
      <c r="M45" s="340" t="s">
        <v>25</v>
      </c>
    </row>
    <row r="46" spans="1:13" ht="9.75">
      <c r="A46" s="324"/>
      <c r="B46" s="332" t="s">
        <v>187</v>
      </c>
      <c r="C46" s="332" t="s">
        <v>188</v>
      </c>
      <c r="D46" s="334" t="s">
        <v>189</v>
      </c>
      <c r="E46" s="326" t="s">
        <v>35</v>
      </c>
      <c r="F46" s="334" t="s">
        <v>190</v>
      </c>
      <c r="G46" s="189" t="s">
        <v>30</v>
      </c>
      <c r="H46" s="189">
        <v>0.45</v>
      </c>
      <c r="I46" s="326" t="s">
        <v>176</v>
      </c>
      <c r="J46" s="326" t="s">
        <v>176</v>
      </c>
      <c r="K46" s="326" t="s">
        <v>23</v>
      </c>
      <c r="L46" s="321" t="s">
        <v>24</v>
      </c>
      <c r="M46" s="340" t="s">
        <v>25</v>
      </c>
    </row>
    <row r="47" spans="1:13" ht="22.5" customHeight="1">
      <c r="A47" s="324"/>
      <c r="B47" s="332" t="s">
        <v>191</v>
      </c>
      <c r="C47" s="332" t="s">
        <v>192</v>
      </c>
      <c r="D47" s="334" t="s">
        <v>49</v>
      </c>
      <c r="E47" s="326" t="s">
        <v>35</v>
      </c>
      <c r="F47" s="334" t="s">
        <v>29</v>
      </c>
      <c r="G47" s="189" t="s">
        <v>21</v>
      </c>
      <c r="H47" s="189">
        <v>0.15</v>
      </c>
      <c r="I47" s="326">
        <v>3</v>
      </c>
      <c r="J47" s="326">
        <v>3</v>
      </c>
      <c r="K47" s="326" t="s">
        <v>23</v>
      </c>
      <c r="L47" s="321" t="s">
        <v>24</v>
      </c>
      <c r="M47" s="340" t="s">
        <v>25</v>
      </c>
    </row>
    <row r="48" spans="1:13" ht="22.5" customHeight="1">
      <c r="A48" s="324"/>
      <c r="B48" s="332" t="s">
        <v>193</v>
      </c>
      <c r="C48" s="332" t="s">
        <v>194</v>
      </c>
      <c r="D48" s="334" t="s">
        <v>18</v>
      </c>
      <c r="E48" s="326" t="s">
        <v>35</v>
      </c>
      <c r="F48" s="334" t="s">
        <v>29</v>
      </c>
      <c r="G48" s="189" t="s">
        <v>148</v>
      </c>
      <c r="H48" s="189">
        <v>0.16</v>
      </c>
      <c r="I48" s="326">
        <v>9</v>
      </c>
      <c r="J48" s="326" t="s">
        <v>195</v>
      </c>
      <c r="K48" s="326" t="s">
        <v>181</v>
      </c>
      <c r="L48" s="321" t="s">
        <v>24</v>
      </c>
      <c r="M48" s="340" t="s">
        <v>25</v>
      </c>
    </row>
    <row r="49" spans="1:13" s="315" customFormat="1" ht="48.75" customHeight="1">
      <c r="A49" s="324"/>
      <c r="B49" s="332" t="s">
        <v>196</v>
      </c>
      <c r="C49" s="332" t="s">
        <v>197</v>
      </c>
      <c r="D49" s="334" t="s">
        <v>18</v>
      </c>
      <c r="E49" s="326" t="s">
        <v>35</v>
      </c>
      <c r="F49" s="334" t="s">
        <v>29</v>
      </c>
      <c r="G49" s="189" t="s">
        <v>30</v>
      </c>
      <c r="H49" s="189">
        <v>0.11</v>
      </c>
      <c r="I49" s="326">
        <v>3</v>
      </c>
      <c r="J49" s="326">
        <v>3</v>
      </c>
      <c r="K49" s="326" t="s">
        <v>23</v>
      </c>
      <c r="L49" s="321" t="s">
        <v>24</v>
      </c>
      <c r="M49" s="340" t="s">
        <v>25</v>
      </c>
    </row>
    <row r="50" spans="1:13" s="315" customFormat="1" ht="19.5">
      <c r="A50" s="324"/>
      <c r="B50" s="332" t="s">
        <v>198</v>
      </c>
      <c r="C50" s="332" t="s">
        <v>199</v>
      </c>
      <c r="D50" s="334" t="s">
        <v>49</v>
      </c>
      <c r="E50" s="326" t="s">
        <v>35</v>
      </c>
      <c r="F50" s="334" t="s">
        <v>29</v>
      </c>
      <c r="G50" s="189" t="s">
        <v>40</v>
      </c>
      <c r="H50" s="189">
        <v>0.17</v>
      </c>
      <c r="I50" s="326">
        <v>9</v>
      </c>
      <c r="J50" s="326">
        <v>9</v>
      </c>
      <c r="K50" s="326" t="s">
        <v>181</v>
      </c>
      <c r="L50" s="321" t="s">
        <v>24</v>
      </c>
      <c r="M50" s="340" t="s">
        <v>182</v>
      </c>
    </row>
    <row r="51" spans="1:13" s="315" customFormat="1" ht="22.5" customHeight="1">
      <c r="A51" s="324"/>
      <c r="B51" s="332" t="s">
        <v>200</v>
      </c>
      <c r="C51" s="332" t="s">
        <v>201</v>
      </c>
      <c r="D51" s="334" t="s">
        <v>28</v>
      </c>
      <c r="E51" s="326" t="s">
        <v>35</v>
      </c>
      <c r="F51" s="334" t="s">
        <v>29</v>
      </c>
      <c r="G51" s="189" t="s">
        <v>148</v>
      </c>
      <c r="H51" s="189">
        <v>0.16</v>
      </c>
      <c r="I51" s="326">
        <v>18</v>
      </c>
      <c r="J51" s="326" t="s">
        <v>202</v>
      </c>
      <c r="K51" s="326" t="s">
        <v>181</v>
      </c>
      <c r="L51" s="321" t="s">
        <v>24</v>
      </c>
      <c r="M51" s="340" t="s">
        <v>182</v>
      </c>
    </row>
    <row r="52" spans="1:13" s="315" customFormat="1" ht="22.5" customHeight="1">
      <c r="A52" s="324"/>
      <c r="B52" s="332" t="s">
        <v>203</v>
      </c>
      <c r="C52" s="332" t="s">
        <v>204</v>
      </c>
      <c r="D52" s="334" t="s">
        <v>205</v>
      </c>
      <c r="E52" s="326" t="s">
        <v>19</v>
      </c>
      <c r="F52" s="334" t="s">
        <v>50</v>
      </c>
      <c r="G52" s="189" t="s">
        <v>148</v>
      </c>
      <c r="H52" s="189">
        <v>0.2</v>
      </c>
      <c r="I52" s="326" t="s">
        <v>206</v>
      </c>
      <c r="J52" s="326" t="s">
        <v>207</v>
      </c>
      <c r="K52" s="326" t="s">
        <v>181</v>
      </c>
      <c r="L52" s="321" t="s">
        <v>24</v>
      </c>
      <c r="M52" s="340" t="s">
        <v>182</v>
      </c>
    </row>
    <row r="53" spans="1:13" s="315" customFormat="1" ht="39">
      <c r="A53" s="324"/>
      <c r="B53" s="332" t="s">
        <v>208</v>
      </c>
      <c r="C53" s="332" t="s">
        <v>209</v>
      </c>
      <c r="D53" s="334" t="s">
        <v>76</v>
      </c>
      <c r="E53" s="326" t="s">
        <v>35</v>
      </c>
      <c r="F53" s="326" t="s">
        <v>141</v>
      </c>
      <c r="G53" s="189" t="s">
        <v>120</v>
      </c>
      <c r="H53" s="189" t="s">
        <v>121</v>
      </c>
      <c r="I53" s="321" t="s">
        <v>210</v>
      </c>
      <c r="J53" s="321" t="s">
        <v>210</v>
      </c>
      <c r="K53" s="321" t="s">
        <v>211</v>
      </c>
      <c r="L53" s="321" t="s">
        <v>211</v>
      </c>
      <c r="M53" s="321" t="s">
        <v>124</v>
      </c>
    </row>
    <row r="54" spans="1:13" ht="39">
      <c r="A54" s="324"/>
      <c r="B54" s="332" t="s">
        <v>212</v>
      </c>
      <c r="C54" s="332" t="s">
        <v>213</v>
      </c>
      <c r="D54" s="334" t="s">
        <v>18</v>
      </c>
      <c r="E54" s="326" t="s">
        <v>214</v>
      </c>
      <c r="F54" s="326" t="s">
        <v>119</v>
      </c>
      <c r="G54" s="189" t="s">
        <v>120</v>
      </c>
      <c r="H54" s="189" t="s">
        <v>121</v>
      </c>
      <c r="I54" s="321" t="s">
        <v>215</v>
      </c>
      <c r="J54" s="321" t="s">
        <v>216</v>
      </c>
      <c r="K54" s="321" t="s">
        <v>211</v>
      </c>
      <c r="L54" s="321" t="s">
        <v>211</v>
      </c>
      <c r="M54" s="321" t="s">
        <v>124</v>
      </c>
    </row>
    <row r="55" spans="1:13" ht="39">
      <c r="A55" s="324"/>
      <c r="B55" s="332" t="s">
        <v>217</v>
      </c>
      <c r="C55" s="332" t="s">
        <v>218</v>
      </c>
      <c r="D55" s="334" t="s">
        <v>18</v>
      </c>
      <c r="E55" s="326" t="s">
        <v>19</v>
      </c>
      <c r="F55" s="326" t="s">
        <v>119</v>
      </c>
      <c r="G55" s="189" t="s">
        <v>120</v>
      </c>
      <c r="H55" s="189" t="s">
        <v>121</v>
      </c>
      <c r="I55" s="321" t="s">
        <v>219</v>
      </c>
      <c r="J55" s="321" t="s">
        <v>219</v>
      </c>
      <c r="K55" s="321" t="s">
        <v>211</v>
      </c>
      <c r="L55" s="321" t="s">
        <v>211</v>
      </c>
      <c r="M55" s="321" t="s">
        <v>124</v>
      </c>
    </row>
    <row r="56" spans="1:13" ht="39">
      <c r="A56" s="324"/>
      <c r="B56" s="332" t="s">
        <v>220</v>
      </c>
      <c r="C56" s="332" t="s">
        <v>221</v>
      </c>
      <c r="D56" s="334" t="s">
        <v>28</v>
      </c>
      <c r="E56" s="326" t="s">
        <v>35</v>
      </c>
      <c r="F56" s="326" t="s">
        <v>77</v>
      </c>
      <c r="G56" s="189" t="s">
        <v>120</v>
      </c>
      <c r="H56" s="189" t="s">
        <v>121</v>
      </c>
      <c r="I56" s="321" t="s">
        <v>215</v>
      </c>
      <c r="J56" s="321" t="s">
        <v>216</v>
      </c>
      <c r="K56" s="321" t="s">
        <v>211</v>
      </c>
      <c r="L56" s="321" t="s">
        <v>211</v>
      </c>
      <c r="M56" s="321" t="s">
        <v>124</v>
      </c>
    </row>
    <row r="57" spans="1:13" ht="39">
      <c r="A57" s="324"/>
      <c r="B57" s="332" t="s">
        <v>222</v>
      </c>
      <c r="C57" s="332" t="s">
        <v>223</v>
      </c>
      <c r="D57" s="334" t="s">
        <v>49</v>
      </c>
      <c r="E57" s="326" t="s">
        <v>35</v>
      </c>
      <c r="F57" s="326" t="s">
        <v>119</v>
      </c>
      <c r="G57" s="189" t="s">
        <v>120</v>
      </c>
      <c r="H57" s="189" t="s">
        <v>121</v>
      </c>
      <c r="I57" s="321" t="s">
        <v>224</v>
      </c>
      <c r="J57" s="321" t="s">
        <v>224</v>
      </c>
      <c r="K57" s="321" t="s">
        <v>211</v>
      </c>
      <c r="L57" s="321" t="s">
        <v>211</v>
      </c>
      <c r="M57" s="321" t="s">
        <v>124</v>
      </c>
    </row>
    <row r="58" spans="1:13" ht="39">
      <c r="A58" s="324"/>
      <c r="B58" s="332" t="s">
        <v>225</v>
      </c>
      <c r="C58" s="332" t="s">
        <v>226</v>
      </c>
      <c r="D58" s="334" t="s">
        <v>49</v>
      </c>
      <c r="E58" s="326" t="s">
        <v>35</v>
      </c>
      <c r="F58" s="326" t="s">
        <v>119</v>
      </c>
      <c r="G58" s="189" t="s">
        <v>120</v>
      </c>
      <c r="H58" s="189" t="s">
        <v>121</v>
      </c>
      <c r="I58" s="321" t="s">
        <v>224</v>
      </c>
      <c r="J58" s="321" t="s">
        <v>224</v>
      </c>
      <c r="K58" s="321" t="s">
        <v>211</v>
      </c>
      <c r="L58" s="321" t="s">
        <v>211</v>
      </c>
      <c r="M58" s="321" t="s">
        <v>124</v>
      </c>
    </row>
    <row r="59" spans="1:13" ht="39">
      <c r="A59" s="324"/>
      <c r="B59" s="332" t="s">
        <v>227</v>
      </c>
      <c r="C59" s="332" t="s">
        <v>228</v>
      </c>
      <c r="D59" s="334" t="s">
        <v>49</v>
      </c>
      <c r="E59" s="326" t="s">
        <v>35</v>
      </c>
      <c r="F59" s="326" t="s">
        <v>119</v>
      </c>
      <c r="G59" s="189" t="s">
        <v>120</v>
      </c>
      <c r="H59" s="189" t="s">
        <v>121</v>
      </c>
      <c r="I59" s="321" t="s">
        <v>224</v>
      </c>
      <c r="J59" s="321" t="s">
        <v>224</v>
      </c>
      <c r="K59" s="321" t="s">
        <v>211</v>
      </c>
      <c r="L59" s="321" t="s">
        <v>211</v>
      </c>
      <c r="M59" s="321" t="s">
        <v>124</v>
      </c>
    </row>
    <row r="60" spans="1:13" ht="39">
      <c r="A60" s="324"/>
      <c r="B60" s="332" t="s">
        <v>229</v>
      </c>
      <c r="C60" s="332" t="s">
        <v>230</v>
      </c>
      <c r="D60" s="334" t="s">
        <v>18</v>
      </c>
      <c r="E60" s="326" t="s">
        <v>35</v>
      </c>
      <c r="F60" s="326" t="s">
        <v>119</v>
      </c>
      <c r="G60" s="189" t="s">
        <v>120</v>
      </c>
      <c r="H60" s="189" t="s">
        <v>121</v>
      </c>
      <c r="I60" s="321" t="s">
        <v>224</v>
      </c>
      <c r="J60" s="321" t="s">
        <v>224</v>
      </c>
      <c r="K60" s="321" t="s">
        <v>211</v>
      </c>
      <c r="L60" s="321" t="s">
        <v>211</v>
      </c>
      <c r="M60" s="321" t="s">
        <v>124</v>
      </c>
    </row>
    <row r="61" spans="1:13" ht="19.5">
      <c r="A61" s="320" t="s">
        <v>231</v>
      </c>
      <c r="B61" s="332" t="s">
        <v>232</v>
      </c>
      <c r="C61" s="332" t="s">
        <v>233</v>
      </c>
      <c r="D61" s="334" t="s">
        <v>49</v>
      </c>
      <c r="E61" s="326" t="s">
        <v>35</v>
      </c>
      <c r="F61" s="334" t="s">
        <v>234</v>
      </c>
      <c r="G61" s="339" t="s">
        <v>148</v>
      </c>
      <c r="H61" s="339">
        <v>0.15</v>
      </c>
      <c r="I61" s="326" t="s">
        <v>235</v>
      </c>
      <c r="J61" s="326" t="s">
        <v>176</v>
      </c>
      <c r="K61" s="326" t="s">
        <v>236</v>
      </c>
      <c r="L61" s="326" t="s">
        <v>237</v>
      </c>
      <c r="M61" s="340" t="s">
        <v>238</v>
      </c>
    </row>
    <row r="62" spans="1:13" ht="19.5">
      <c r="A62" s="324"/>
      <c r="B62" s="326" t="s">
        <v>239</v>
      </c>
      <c r="C62" s="326" t="s">
        <v>240</v>
      </c>
      <c r="D62" s="334" t="s">
        <v>49</v>
      </c>
      <c r="E62" s="326" t="s">
        <v>35</v>
      </c>
      <c r="F62" s="334" t="s">
        <v>50</v>
      </c>
      <c r="G62" s="339" t="s">
        <v>148</v>
      </c>
      <c r="H62" s="339">
        <v>0.15</v>
      </c>
      <c r="I62" s="326">
        <v>9</v>
      </c>
      <c r="J62" s="326">
        <v>9</v>
      </c>
      <c r="K62" s="326" t="s">
        <v>236</v>
      </c>
      <c r="L62" s="326" t="s">
        <v>237</v>
      </c>
      <c r="M62" s="340" t="s">
        <v>238</v>
      </c>
    </row>
    <row r="63" spans="1:13" ht="9.75">
      <c r="A63" s="324"/>
      <c r="B63" s="326" t="s">
        <v>241</v>
      </c>
      <c r="C63" s="326" t="s">
        <v>242</v>
      </c>
      <c r="D63" s="334" t="s">
        <v>18</v>
      </c>
      <c r="E63" s="326" t="s">
        <v>243</v>
      </c>
      <c r="F63" s="334" t="s">
        <v>50</v>
      </c>
      <c r="G63" s="339" t="s">
        <v>148</v>
      </c>
      <c r="H63" s="339">
        <v>0.15</v>
      </c>
      <c r="I63" s="321">
        <v>9</v>
      </c>
      <c r="J63" s="326" t="s">
        <v>244</v>
      </c>
      <c r="K63" s="326" t="s">
        <v>236</v>
      </c>
      <c r="L63" s="326" t="s">
        <v>245</v>
      </c>
      <c r="M63" s="340" t="s">
        <v>238</v>
      </c>
    </row>
    <row r="64" spans="1:13" ht="54" customHeight="1">
      <c r="A64" s="324"/>
      <c r="B64" s="326" t="s">
        <v>246</v>
      </c>
      <c r="C64" s="326" t="s">
        <v>247</v>
      </c>
      <c r="D64" s="334" t="s">
        <v>248</v>
      </c>
      <c r="E64" s="326" t="s">
        <v>35</v>
      </c>
      <c r="F64" s="334" t="s">
        <v>249</v>
      </c>
      <c r="G64" s="339" t="s">
        <v>40</v>
      </c>
      <c r="H64" s="339">
        <v>0.17</v>
      </c>
      <c r="I64" s="326" t="s">
        <v>250</v>
      </c>
      <c r="J64" s="326" t="s">
        <v>251</v>
      </c>
      <c r="K64" s="326" t="s">
        <v>236</v>
      </c>
      <c r="L64" s="326" t="s">
        <v>252</v>
      </c>
      <c r="M64" s="340" t="s">
        <v>238</v>
      </c>
    </row>
    <row r="65" spans="1:13" ht="54.75" customHeight="1">
      <c r="A65" s="324"/>
      <c r="B65" s="326" t="s">
        <v>253</v>
      </c>
      <c r="C65" s="326" t="s">
        <v>254</v>
      </c>
      <c r="D65" s="334" t="s">
        <v>18</v>
      </c>
      <c r="E65" s="326" t="s">
        <v>35</v>
      </c>
      <c r="F65" s="334" t="s">
        <v>29</v>
      </c>
      <c r="G65" s="339" t="s">
        <v>148</v>
      </c>
      <c r="H65" s="339">
        <v>0.15</v>
      </c>
      <c r="I65" s="326" t="s">
        <v>255</v>
      </c>
      <c r="J65" s="326" t="s">
        <v>256</v>
      </c>
      <c r="K65" s="326" t="s">
        <v>257</v>
      </c>
      <c r="L65" s="326" t="s">
        <v>258</v>
      </c>
      <c r="M65" s="340" t="s">
        <v>238</v>
      </c>
    </row>
    <row r="66" spans="1:13" ht="19.5">
      <c r="A66" s="324"/>
      <c r="B66" s="332" t="s">
        <v>259</v>
      </c>
      <c r="C66" s="332" t="s">
        <v>260</v>
      </c>
      <c r="D66" s="334" t="s">
        <v>49</v>
      </c>
      <c r="E66" s="326" t="s">
        <v>35</v>
      </c>
      <c r="F66" s="334" t="s">
        <v>50</v>
      </c>
      <c r="G66" s="339" t="s">
        <v>148</v>
      </c>
      <c r="H66" s="339">
        <v>0.15</v>
      </c>
      <c r="I66" s="326">
        <v>9</v>
      </c>
      <c r="J66" s="326" t="s">
        <v>261</v>
      </c>
      <c r="K66" s="326" t="s">
        <v>236</v>
      </c>
      <c r="L66" s="326" t="s">
        <v>237</v>
      </c>
      <c r="M66" s="340" t="s">
        <v>238</v>
      </c>
    </row>
    <row r="67" spans="1:13" ht="39">
      <c r="A67" s="324"/>
      <c r="B67" s="326" t="s">
        <v>262</v>
      </c>
      <c r="C67" s="326" t="s">
        <v>263</v>
      </c>
      <c r="D67" s="334" t="s">
        <v>264</v>
      </c>
      <c r="E67" s="326" t="s">
        <v>265</v>
      </c>
      <c r="F67" s="334" t="s">
        <v>266</v>
      </c>
      <c r="G67" s="339" t="s">
        <v>60</v>
      </c>
      <c r="H67" s="339">
        <v>0.13</v>
      </c>
      <c r="I67" s="326" t="s">
        <v>267</v>
      </c>
      <c r="J67" s="326">
        <v>0</v>
      </c>
      <c r="K67" s="326" t="s">
        <v>236</v>
      </c>
      <c r="L67" s="326" t="s">
        <v>268</v>
      </c>
      <c r="M67" s="340" t="s">
        <v>238</v>
      </c>
    </row>
    <row r="68" spans="1:13" ht="19.5">
      <c r="A68" s="324"/>
      <c r="B68" s="332" t="s">
        <v>269</v>
      </c>
      <c r="C68" s="332" t="s">
        <v>270</v>
      </c>
      <c r="D68" s="334" t="s">
        <v>18</v>
      </c>
      <c r="E68" s="326" t="s">
        <v>35</v>
      </c>
      <c r="F68" s="334" t="s">
        <v>29</v>
      </c>
      <c r="G68" s="339" t="s">
        <v>148</v>
      </c>
      <c r="H68" s="339">
        <v>0.15</v>
      </c>
      <c r="I68" s="326" t="s">
        <v>176</v>
      </c>
      <c r="J68" s="326" t="s">
        <v>271</v>
      </c>
      <c r="K68" s="326" t="s">
        <v>236</v>
      </c>
      <c r="L68" s="326" t="s">
        <v>272</v>
      </c>
      <c r="M68" s="340" t="s">
        <v>238</v>
      </c>
    </row>
    <row r="69" spans="1:13" ht="19.5">
      <c r="A69" s="324"/>
      <c r="B69" s="326" t="s">
        <v>273</v>
      </c>
      <c r="C69" s="326" t="s">
        <v>274</v>
      </c>
      <c r="D69" s="334" t="s">
        <v>18</v>
      </c>
      <c r="E69" s="326" t="s">
        <v>35</v>
      </c>
      <c r="F69" s="334" t="s">
        <v>29</v>
      </c>
      <c r="G69" s="339" t="s">
        <v>148</v>
      </c>
      <c r="H69" s="339">
        <v>0.15</v>
      </c>
      <c r="I69" s="326" t="s">
        <v>275</v>
      </c>
      <c r="J69" s="326">
        <v>0</v>
      </c>
      <c r="K69" s="326" t="s">
        <v>236</v>
      </c>
      <c r="L69" s="326" t="s">
        <v>272</v>
      </c>
      <c r="M69" s="340" t="s">
        <v>238</v>
      </c>
    </row>
    <row r="70" spans="1:13" ht="21" customHeight="1">
      <c r="A70" s="324"/>
      <c r="B70" s="326" t="s">
        <v>276</v>
      </c>
      <c r="C70" s="326" t="s">
        <v>277</v>
      </c>
      <c r="D70" s="334" t="s">
        <v>49</v>
      </c>
      <c r="E70" s="326" t="s">
        <v>35</v>
      </c>
      <c r="F70" s="334" t="s">
        <v>50</v>
      </c>
      <c r="G70" s="339" t="s">
        <v>148</v>
      </c>
      <c r="H70" s="339">
        <v>0.15</v>
      </c>
      <c r="I70" s="326" t="s">
        <v>275</v>
      </c>
      <c r="J70" s="326">
        <v>0</v>
      </c>
      <c r="K70" s="326" t="s">
        <v>236</v>
      </c>
      <c r="L70" s="326" t="s">
        <v>237</v>
      </c>
      <c r="M70" s="340" t="s">
        <v>238</v>
      </c>
    </row>
    <row r="71" spans="1:13" ht="19.5">
      <c r="A71" s="324"/>
      <c r="B71" s="332" t="s">
        <v>278</v>
      </c>
      <c r="C71" s="332" t="s">
        <v>279</v>
      </c>
      <c r="D71" s="334" t="s">
        <v>18</v>
      </c>
      <c r="E71" s="326" t="s">
        <v>280</v>
      </c>
      <c r="F71" s="334" t="s">
        <v>20</v>
      </c>
      <c r="G71" s="339" t="s">
        <v>148</v>
      </c>
      <c r="H71" s="339">
        <v>0.15</v>
      </c>
      <c r="I71" s="326" t="s">
        <v>176</v>
      </c>
      <c r="J71" s="326" t="s">
        <v>176</v>
      </c>
      <c r="K71" s="326" t="s">
        <v>236</v>
      </c>
      <c r="L71" s="326" t="s">
        <v>245</v>
      </c>
      <c r="M71" s="340" t="s">
        <v>238</v>
      </c>
    </row>
    <row r="72" spans="1:13" ht="19.5">
      <c r="A72" s="324"/>
      <c r="B72" s="326" t="s">
        <v>281</v>
      </c>
      <c r="C72" s="326" t="s">
        <v>282</v>
      </c>
      <c r="D72" s="334" t="s">
        <v>18</v>
      </c>
      <c r="E72" s="326" t="s">
        <v>35</v>
      </c>
      <c r="F72" s="334" t="s">
        <v>29</v>
      </c>
      <c r="G72" s="339" t="s">
        <v>148</v>
      </c>
      <c r="H72" s="339">
        <v>0.15</v>
      </c>
      <c r="I72" s="326" t="s">
        <v>176</v>
      </c>
      <c r="J72" s="326" t="s">
        <v>271</v>
      </c>
      <c r="K72" s="326" t="s">
        <v>236</v>
      </c>
      <c r="L72" s="326" t="s">
        <v>272</v>
      </c>
      <c r="M72" s="340" t="s">
        <v>238</v>
      </c>
    </row>
    <row r="73" spans="1:13" ht="19.5">
      <c r="A73" s="324"/>
      <c r="B73" s="332" t="s">
        <v>283</v>
      </c>
      <c r="C73" s="332" t="s">
        <v>284</v>
      </c>
      <c r="D73" s="323" t="s">
        <v>285</v>
      </c>
      <c r="E73" s="326" t="s">
        <v>35</v>
      </c>
      <c r="F73" s="334" t="s">
        <v>234</v>
      </c>
      <c r="G73" s="339" t="s">
        <v>148</v>
      </c>
      <c r="H73" s="339">
        <v>0.15</v>
      </c>
      <c r="I73" s="326">
        <v>9</v>
      </c>
      <c r="J73" s="321" t="s">
        <v>286</v>
      </c>
      <c r="K73" s="326" t="s">
        <v>236</v>
      </c>
      <c r="L73" s="326" t="s">
        <v>287</v>
      </c>
      <c r="M73" s="340" t="s">
        <v>238</v>
      </c>
    </row>
    <row r="74" spans="1:13" ht="19.5">
      <c r="A74" s="324"/>
      <c r="B74" s="326" t="s">
        <v>288</v>
      </c>
      <c r="C74" s="326" t="s">
        <v>289</v>
      </c>
      <c r="D74" s="323" t="s">
        <v>285</v>
      </c>
      <c r="E74" s="326" t="s">
        <v>35</v>
      </c>
      <c r="F74" s="334" t="s">
        <v>234</v>
      </c>
      <c r="G74" s="339" t="s">
        <v>148</v>
      </c>
      <c r="H74" s="339">
        <v>0.15</v>
      </c>
      <c r="I74" s="326">
        <v>9</v>
      </c>
      <c r="J74" s="321" t="s">
        <v>290</v>
      </c>
      <c r="K74" s="326" t="s">
        <v>236</v>
      </c>
      <c r="L74" s="326" t="s">
        <v>252</v>
      </c>
      <c r="M74" s="340" t="s">
        <v>238</v>
      </c>
    </row>
    <row r="75" spans="1:13" ht="19.5">
      <c r="A75" s="324"/>
      <c r="B75" s="326" t="s">
        <v>291</v>
      </c>
      <c r="C75" s="332" t="s">
        <v>292</v>
      </c>
      <c r="D75" s="334" t="s">
        <v>18</v>
      </c>
      <c r="E75" s="326" t="s">
        <v>35</v>
      </c>
      <c r="F75" s="334" t="s">
        <v>20</v>
      </c>
      <c r="G75" s="339" t="s">
        <v>21</v>
      </c>
      <c r="H75" s="339">
        <v>0.14</v>
      </c>
      <c r="I75" s="326" t="s">
        <v>235</v>
      </c>
      <c r="J75" s="326" t="s">
        <v>293</v>
      </c>
      <c r="K75" s="326" t="s">
        <v>236</v>
      </c>
      <c r="L75" s="326" t="s">
        <v>252</v>
      </c>
      <c r="M75" s="340" t="s">
        <v>238</v>
      </c>
    </row>
    <row r="76" spans="1:13" s="315" customFormat="1" ht="19.5">
      <c r="A76" s="324"/>
      <c r="B76" s="326" t="s">
        <v>294</v>
      </c>
      <c r="C76" s="332" t="s">
        <v>295</v>
      </c>
      <c r="D76" s="334" t="s">
        <v>49</v>
      </c>
      <c r="E76" s="326" t="s">
        <v>35</v>
      </c>
      <c r="F76" s="334" t="s">
        <v>50</v>
      </c>
      <c r="G76" s="339" t="s">
        <v>148</v>
      </c>
      <c r="H76" s="339">
        <v>0.15</v>
      </c>
      <c r="I76" s="326">
        <v>6</v>
      </c>
      <c r="J76" s="326" t="s">
        <v>296</v>
      </c>
      <c r="K76" s="326" t="s">
        <v>236</v>
      </c>
      <c r="L76" s="326" t="s">
        <v>272</v>
      </c>
      <c r="M76" s="340" t="s">
        <v>238</v>
      </c>
    </row>
    <row r="77" spans="1:13" s="315" customFormat="1" ht="39">
      <c r="A77" s="324"/>
      <c r="B77" s="326" t="s">
        <v>297</v>
      </c>
      <c r="C77" s="332" t="s">
        <v>298</v>
      </c>
      <c r="D77" s="334" t="s">
        <v>264</v>
      </c>
      <c r="E77" s="326" t="s">
        <v>265</v>
      </c>
      <c r="F77" s="334" t="s">
        <v>266</v>
      </c>
      <c r="G77" s="339" t="s">
        <v>60</v>
      </c>
      <c r="H77" s="189" t="s">
        <v>121</v>
      </c>
      <c r="I77" s="326">
        <v>6</v>
      </c>
      <c r="J77" s="326">
        <v>0</v>
      </c>
      <c r="K77" s="326" t="s">
        <v>299</v>
      </c>
      <c r="L77" s="326" t="s">
        <v>299</v>
      </c>
      <c r="M77" s="340" t="s">
        <v>300</v>
      </c>
    </row>
    <row r="78" spans="1:13" ht="39">
      <c r="A78" s="324"/>
      <c r="B78" s="326" t="s">
        <v>301</v>
      </c>
      <c r="C78" s="332" t="s">
        <v>302</v>
      </c>
      <c r="D78" s="334" t="s">
        <v>49</v>
      </c>
      <c r="E78" s="326" t="s">
        <v>35</v>
      </c>
      <c r="F78" s="334" t="s">
        <v>29</v>
      </c>
      <c r="G78" s="339" t="s">
        <v>148</v>
      </c>
      <c r="H78" s="189" t="s">
        <v>121</v>
      </c>
      <c r="I78" s="326">
        <v>15</v>
      </c>
      <c r="J78" s="326">
        <v>0</v>
      </c>
      <c r="K78" s="326" t="s">
        <v>299</v>
      </c>
      <c r="L78" s="326" t="s">
        <v>299</v>
      </c>
      <c r="M78" s="340" t="s">
        <v>300</v>
      </c>
    </row>
    <row r="79" spans="1:13" ht="39">
      <c r="A79" s="324"/>
      <c r="B79" s="326" t="s">
        <v>303</v>
      </c>
      <c r="C79" s="332" t="s">
        <v>304</v>
      </c>
      <c r="D79" s="334" t="s">
        <v>18</v>
      </c>
      <c r="E79" s="326" t="s">
        <v>243</v>
      </c>
      <c r="F79" s="334" t="s">
        <v>29</v>
      </c>
      <c r="G79" s="339" t="s">
        <v>60</v>
      </c>
      <c r="H79" s="189" t="s">
        <v>121</v>
      </c>
      <c r="I79" s="326">
        <v>9</v>
      </c>
      <c r="J79" s="326">
        <v>0</v>
      </c>
      <c r="K79" s="326" t="s">
        <v>299</v>
      </c>
      <c r="L79" s="326" t="s">
        <v>299</v>
      </c>
      <c r="M79" s="321" t="s">
        <v>124</v>
      </c>
    </row>
    <row r="80" spans="1:13" ht="39">
      <c r="A80" s="324"/>
      <c r="B80" s="326" t="s">
        <v>305</v>
      </c>
      <c r="C80" s="332" t="s">
        <v>306</v>
      </c>
      <c r="D80" s="334" t="s">
        <v>49</v>
      </c>
      <c r="E80" s="326" t="s">
        <v>307</v>
      </c>
      <c r="F80" s="334" t="s">
        <v>29</v>
      </c>
      <c r="G80" s="189" t="s">
        <v>148</v>
      </c>
      <c r="H80" s="189" t="s">
        <v>121</v>
      </c>
      <c r="I80" s="326">
        <v>4.5</v>
      </c>
      <c r="J80" s="326">
        <v>0</v>
      </c>
      <c r="K80" s="326" t="s">
        <v>299</v>
      </c>
      <c r="L80" s="326" t="s">
        <v>299</v>
      </c>
      <c r="M80" s="321" t="s">
        <v>124</v>
      </c>
    </row>
    <row r="81" spans="1:13" ht="39">
      <c r="A81" s="324"/>
      <c r="B81" s="326" t="s">
        <v>308</v>
      </c>
      <c r="C81" s="332" t="s">
        <v>309</v>
      </c>
      <c r="D81" s="334" t="s">
        <v>49</v>
      </c>
      <c r="E81" s="326" t="s">
        <v>310</v>
      </c>
      <c r="F81" s="334" t="s">
        <v>29</v>
      </c>
      <c r="G81" s="189" t="s">
        <v>148</v>
      </c>
      <c r="H81" s="189" t="s">
        <v>121</v>
      </c>
      <c r="I81" s="326">
        <v>4.5</v>
      </c>
      <c r="J81" s="326">
        <v>0</v>
      </c>
      <c r="K81" s="326" t="s">
        <v>299</v>
      </c>
      <c r="L81" s="326" t="s">
        <v>299</v>
      </c>
      <c r="M81" s="321" t="s">
        <v>124</v>
      </c>
    </row>
    <row r="82" spans="1:13" ht="19.5">
      <c r="A82" s="320" t="s">
        <v>311</v>
      </c>
      <c r="B82" s="326" t="s">
        <v>312</v>
      </c>
      <c r="C82" s="326" t="s">
        <v>313</v>
      </c>
      <c r="D82" s="334" t="s">
        <v>314</v>
      </c>
      <c r="E82" s="326" t="s">
        <v>315</v>
      </c>
      <c r="F82" s="334" t="s">
        <v>316</v>
      </c>
      <c r="G82" s="339" t="s">
        <v>148</v>
      </c>
      <c r="H82" s="339">
        <v>0.15</v>
      </c>
      <c r="I82" s="326">
        <v>60</v>
      </c>
      <c r="J82" s="326">
        <v>0</v>
      </c>
      <c r="K82" s="326" t="s">
        <v>317</v>
      </c>
      <c r="L82" s="326" t="s">
        <v>318</v>
      </c>
      <c r="M82" s="340" t="s">
        <v>319</v>
      </c>
    </row>
    <row r="83" spans="1:13" ht="22.5" customHeight="1">
      <c r="A83" s="324"/>
      <c r="B83" s="326" t="s">
        <v>320</v>
      </c>
      <c r="C83" s="326" t="s">
        <v>321</v>
      </c>
      <c r="D83" s="334" t="s">
        <v>18</v>
      </c>
      <c r="E83" s="326" t="s">
        <v>35</v>
      </c>
      <c r="F83" s="334" t="s">
        <v>50</v>
      </c>
      <c r="G83" s="339" t="s">
        <v>148</v>
      </c>
      <c r="H83" s="339">
        <v>0.15</v>
      </c>
      <c r="I83" s="326" t="s">
        <v>322</v>
      </c>
      <c r="J83" s="326">
        <v>0</v>
      </c>
      <c r="K83" s="326" t="s">
        <v>236</v>
      </c>
      <c r="L83" s="326" t="s">
        <v>318</v>
      </c>
      <c r="M83" s="340" t="s">
        <v>319</v>
      </c>
    </row>
    <row r="84" spans="1:13" ht="22.5" customHeight="1">
      <c r="A84" s="324"/>
      <c r="B84" s="326" t="s">
        <v>323</v>
      </c>
      <c r="C84" s="326" t="s">
        <v>324</v>
      </c>
      <c r="D84" s="334" t="s">
        <v>18</v>
      </c>
      <c r="E84" s="326" t="s">
        <v>35</v>
      </c>
      <c r="F84" s="334" t="s">
        <v>29</v>
      </c>
      <c r="G84" s="189" t="s">
        <v>148</v>
      </c>
      <c r="H84" s="339">
        <v>0.15</v>
      </c>
      <c r="I84" s="326" t="s">
        <v>325</v>
      </c>
      <c r="J84" s="326" t="s">
        <v>325</v>
      </c>
      <c r="K84" s="326" t="s">
        <v>317</v>
      </c>
      <c r="L84" s="326" t="s">
        <v>318</v>
      </c>
      <c r="M84" s="340" t="s">
        <v>319</v>
      </c>
    </row>
    <row r="85" spans="1:13" ht="22.5" customHeight="1">
      <c r="A85" s="345"/>
      <c r="B85" s="326" t="s">
        <v>326</v>
      </c>
      <c r="C85" s="326" t="s">
        <v>327</v>
      </c>
      <c r="D85" s="334" t="s">
        <v>49</v>
      </c>
      <c r="E85" s="326" t="s">
        <v>35</v>
      </c>
      <c r="F85" s="334" t="s">
        <v>234</v>
      </c>
      <c r="G85" s="339" t="s">
        <v>148</v>
      </c>
      <c r="H85" s="339">
        <v>0.15</v>
      </c>
      <c r="I85" s="326" t="s">
        <v>325</v>
      </c>
      <c r="J85" s="326">
        <v>0</v>
      </c>
      <c r="K85" s="326" t="s">
        <v>236</v>
      </c>
      <c r="L85" s="326" t="s">
        <v>237</v>
      </c>
      <c r="M85" s="340" t="s">
        <v>319</v>
      </c>
    </row>
    <row r="86" spans="1:13" ht="39">
      <c r="A86" s="346"/>
      <c r="B86" s="326" t="s">
        <v>328</v>
      </c>
      <c r="C86" s="332" t="s">
        <v>329</v>
      </c>
      <c r="D86" s="334" t="s">
        <v>314</v>
      </c>
      <c r="E86" s="326" t="s">
        <v>330</v>
      </c>
      <c r="F86" s="334" t="s">
        <v>331</v>
      </c>
      <c r="G86" s="339" t="s">
        <v>148</v>
      </c>
      <c r="H86" s="189" t="s">
        <v>121</v>
      </c>
      <c r="I86" s="321" t="s">
        <v>332</v>
      </c>
      <c r="J86" s="326">
        <v>0</v>
      </c>
      <c r="K86" s="326" t="s">
        <v>333</v>
      </c>
      <c r="L86" s="326" t="s">
        <v>333</v>
      </c>
      <c r="M86" s="321" t="s">
        <v>124</v>
      </c>
    </row>
    <row r="87" spans="1:13" ht="45" customHeight="1">
      <c r="A87" s="320" t="s">
        <v>334</v>
      </c>
      <c r="B87" s="326" t="s">
        <v>335</v>
      </c>
      <c r="C87" s="326" t="s">
        <v>336</v>
      </c>
      <c r="D87" s="334" t="s">
        <v>337</v>
      </c>
      <c r="E87" s="326" t="s">
        <v>338</v>
      </c>
      <c r="F87" s="334" t="s">
        <v>339</v>
      </c>
      <c r="G87" s="189" t="s">
        <v>40</v>
      </c>
      <c r="H87" s="189" t="s">
        <v>340</v>
      </c>
      <c r="I87" s="326" t="s">
        <v>341</v>
      </c>
      <c r="J87" s="326" t="s">
        <v>342</v>
      </c>
      <c r="K87" s="326" t="s">
        <v>343</v>
      </c>
      <c r="L87" s="326" t="s">
        <v>343</v>
      </c>
      <c r="M87" s="340" t="s">
        <v>344</v>
      </c>
    </row>
    <row r="88" spans="1:13" ht="35.25" customHeight="1">
      <c r="A88" s="324"/>
      <c r="B88" s="326" t="s">
        <v>345</v>
      </c>
      <c r="C88" s="326" t="s">
        <v>346</v>
      </c>
      <c r="D88" s="334" t="s">
        <v>337</v>
      </c>
      <c r="E88" s="326" t="s">
        <v>338</v>
      </c>
      <c r="F88" s="334" t="s">
        <v>339</v>
      </c>
      <c r="G88" s="189" t="s">
        <v>40</v>
      </c>
      <c r="H88" s="189" t="s">
        <v>340</v>
      </c>
      <c r="I88" s="326" t="s">
        <v>341</v>
      </c>
      <c r="J88" s="326" t="s">
        <v>342</v>
      </c>
      <c r="K88" s="326" t="s">
        <v>343</v>
      </c>
      <c r="L88" s="326" t="s">
        <v>343</v>
      </c>
      <c r="M88" s="340" t="s">
        <v>344</v>
      </c>
    </row>
    <row r="89" spans="1:13" ht="35.25" customHeight="1">
      <c r="A89" s="324"/>
      <c r="B89" s="326" t="s">
        <v>347</v>
      </c>
      <c r="C89" s="326" t="s">
        <v>348</v>
      </c>
      <c r="D89" s="334" t="s">
        <v>349</v>
      </c>
      <c r="E89" s="326" t="s">
        <v>338</v>
      </c>
      <c r="F89" s="334" t="s">
        <v>339</v>
      </c>
      <c r="G89" s="189" t="s">
        <v>40</v>
      </c>
      <c r="H89" s="189" t="s">
        <v>350</v>
      </c>
      <c r="I89" s="326" t="s">
        <v>341</v>
      </c>
      <c r="J89" s="326" t="s">
        <v>342</v>
      </c>
      <c r="K89" s="326" t="s">
        <v>343</v>
      </c>
      <c r="L89" s="326" t="s">
        <v>343</v>
      </c>
      <c r="M89" s="340" t="s">
        <v>344</v>
      </c>
    </row>
    <row r="90" spans="1:13" ht="35.25" customHeight="1">
      <c r="A90" s="324"/>
      <c r="B90" s="326" t="s">
        <v>351</v>
      </c>
      <c r="C90" s="332" t="s">
        <v>352</v>
      </c>
      <c r="D90" s="334" t="s">
        <v>353</v>
      </c>
      <c r="E90" s="326" t="s">
        <v>354</v>
      </c>
      <c r="F90" s="334" t="s">
        <v>339</v>
      </c>
      <c r="G90" s="189" t="s">
        <v>355</v>
      </c>
      <c r="H90" s="189">
        <v>0.14</v>
      </c>
      <c r="I90" s="321" t="s">
        <v>356</v>
      </c>
      <c r="J90" s="321" t="s">
        <v>356</v>
      </c>
      <c r="K90" s="326" t="s">
        <v>343</v>
      </c>
      <c r="L90" s="326" t="s">
        <v>343</v>
      </c>
      <c r="M90" s="340" t="s">
        <v>344</v>
      </c>
    </row>
    <row r="91" spans="1:13" ht="18" customHeight="1">
      <c r="A91" s="324"/>
      <c r="B91" s="321" t="s">
        <v>357</v>
      </c>
      <c r="C91" s="321" t="s">
        <v>358</v>
      </c>
      <c r="D91" s="347" t="s">
        <v>359</v>
      </c>
      <c r="E91" s="321" t="s">
        <v>360</v>
      </c>
      <c r="F91" s="323" t="s">
        <v>361</v>
      </c>
      <c r="G91" s="348" t="s">
        <v>362</v>
      </c>
      <c r="H91" s="189">
        <v>0.02</v>
      </c>
      <c r="I91" s="321">
        <v>9</v>
      </c>
      <c r="J91" s="321">
        <v>0</v>
      </c>
      <c r="K91" s="321" t="s">
        <v>363</v>
      </c>
      <c r="L91" s="321" t="s">
        <v>364</v>
      </c>
      <c r="M91" s="341" t="s">
        <v>25</v>
      </c>
    </row>
    <row r="92" spans="1:13" ht="19.5">
      <c r="A92" s="324"/>
      <c r="B92" s="321" t="s">
        <v>365</v>
      </c>
      <c r="C92" s="321" t="s">
        <v>366</v>
      </c>
      <c r="D92" s="323" t="s">
        <v>367</v>
      </c>
      <c r="E92" s="321" t="s">
        <v>360</v>
      </c>
      <c r="F92" s="323" t="s">
        <v>361</v>
      </c>
      <c r="G92" s="348" t="s">
        <v>368</v>
      </c>
      <c r="H92" s="189">
        <v>0.02</v>
      </c>
      <c r="I92" s="321">
        <v>9</v>
      </c>
      <c r="J92" s="321">
        <v>0</v>
      </c>
      <c r="K92" s="321" t="s">
        <v>363</v>
      </c>
      <c r="L92" s="321" t="s">
        <v>364</v>
      </c>
      <c r="M92" s="341" t="s">
        <v>25</v>
      </c>
    </row>
    <row r="93" spans="1:13" ht="19.5">
      <c r="A93" s="326"/>
      <c r="B93" s="321" t="s">
        <v>369</v>
      </c>
      <c r="C93" s="321" t="s">
        <v>370</v>
      </c>
      <c r="D93" s="323" t="s">
        <v>367</v>
      </c>
      <c r="E93" s="321" t="s">
        <v>360</v>
      </c>
      <c r="F93" s="323" t="s">
        <v>361</v>
      </c>
      <c r="G93" s="348" t="s">
        <v>371</v>
      </c>
      <c r="H93" s="189">
        <v>0.03</v>
      </c>
      <c r="I93" s="321">
        <v>9</v>
      </c>
      <c r="J93" s="321">
        <v>0</v>
      </c>
      <c r="K93" s="321" t="s">
        <v>363</v>
      </c>
      <c r="L93" s="321" t="s">
        <v>364</v>
      </c>
      <c r="M93" s="341" t="s">
        <v>25</v>
      </c>
    </row>
    <row r="94" spans="1:13" s="316" customFormat="1" ht="15" customHeight="1">
      <c r="A94" s="349" t="s">
        <v>372</v>
      </c>
      <c r="B94" s="349"/>
      <c r="C94" s="349"/>
      <c r="D94" s="349"/>
      <c r="E94" s="349"/>
      <c r="F94" s="349"/>
      <c r="G94" s="349"/>
      <c r="H94" s="349"/>
      <c r="I94" s="349"/>
      <c r="J94" s="349"/>
      <c r="K94" s="349"/>
      <c r="L94" s="349"/>
      <c r="M94" s="349"/>
    </row>
    <row r="95" spans="1:13" s="316" customFormat="1" ht="15" customHeight="1">
      <c r="A95" s="349" t="s">
        <v>373</v>
      </c>
      <c r="B95" s="349"/>
      <c r="C95" s="349"/>
      <c r="D95" s="349"/>
      <c r="E95" s="349"/>
      <c r="F95" s="349"/>
      <c r="G95" s="349"/>
      <c r="H95" s="349"/>
      <c r="I95" s="349"/>
      <c r="J95" s="349"/>
      <c r="K95" s="349"/>
      <c r="L95" s="349"/>
      <c r="M95" s="349"/>
    </row>
    <row r="96" spans="1:13" s="316" customFormat="1" ht="15" customHeight="1">
      <c r="A96" s="349" t="s">
        <v>374</v>
      </c>
      <c r="B96" s="349" t="s">
        <v>375</v>
      </c>
      <c r="C96" s="349"/>
      <c r="D96" s="349"/>
      <c r="E96" s="349"/>
      <c r="F96" s="349"/>
      <c r="G96" s="349"/>
      <c r="H96" s="349"/>
      <c r="I96" s="349"/>
      <c r="J96" s="349"/>
      <c r="K96" s="349"/>
      <c r="L96" s="349"/>
      <c r="M96" s="349"/>
    </row>
    <row r="97" spans="1:13" s="316" customFormat="1" ht="15" customHeight="1">
      <c r="A97" s="349" t="s">
        <v>376</v>
      </c>
      <c r="B97" s="349"/>
      <c r="C97" s="349"/>
      <c r="D97" s="349"/>
      <c r="E97" s="349"/>
      <c r="F97" s="349"/>
      <c r="G97" s="349"/>
      <c r="H97" s="349"/>
      <c r="I97" s="349"/>
      <c r="J97" s="349"/>
      <c r="K97" s="349"/>
      <c r="L97" s="349"/>
      <c r="M97" s="349"/>
    </row>
  </sheetData>
  <sheetProtection/>
  <mergeCells count="9">
    <mergeCell ref="A94:M94"/>
    <mergeCell ref="A95:M95"/>
    <mergeCell ref="A96:M96"/>
    <mergeCell ref="A97:M97"/>
    <mergeCell ref="A3:A19"/>
    <mergeCell ref="A32:A59"/>
    <mergeCell ref="A61:A81"/>
    <mergeCell ref="A82:A86"/>
    <mergeCell ref="A87:A93"/>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C48"/>
  <sheetViews>
    <sheetView workbookViewId="0" topLeftCell="A1">
      <selection activeCell="J4" sqref="J4"/>
    </sheetView>
  </sheetViews>
  <sheetFormatPr defaultColWidth="9.00390625" defaultRowHeight="14.25"/>
  <cols>
    <col min="1" max="1" width="18.00390625" style="15" customWidth="1"/>
    <col min="2" max="2" width="11.625" style="0" bestFit="1" customWidth="1"/>
    <col min="3" max="3" width="36.125" style="0" bestFit="1" customWidth="1"/>
  </cols>
  <sheetData>
    <row r="1" spans="1:3" s="14" customFormat="1" ht="39" customHeight="1">
      <c r="A1" s="16" t="s">
        <v>2</v>
      </c>
      <c r="B1" s="17" t="s">
        <v>636</v>
      </c>
      <c r="C1" s="17" t="s">
        <v>869</v>
      </c>
    </row>
    <row r="2" spans="1:3" ht="14.25">
      <c r="A2" s="18" t="s">
        <v>590</v>
      </c>
      <c r="B2" s="19" t="s">
        <v>74</v>
      </c>
      <c r="C2" s="20" t="s">
        <v>870</v>
      </c>
    </row>
    <row r="3" spans="1:3" ht="14.25">
      <c r="A3" s="18"/>
      <c r="B3" s="19" t="s">
        <v>111</v>
      </c>
      <c r="C3" s="20" t="s">
        <v>870</v>
      </c>
    </row>
    <row r="4" spans="1:3" ht="14.25">
      <c r="A4" s="18"/>
      <c r="B4" s="19" t="s">
        <v>107</v>
      </c>
      <c r="C4" s="20" t="s">
        <v>870</v>
      </c>
    </row>
    <row r="5" spans="1:3" ht="14.25">
      <c r="A5" s="18"/>
      <c r="B5" s="19" t="s">
        <v>103</v>
      </c>
      <c r="C5" s="20" t="s">
        <v>870</v>
      </c>
    </row>
    <row r="6" spans="1:3" ht="14.25">
      <c r="A6" s="18"/>
      <c r="B6" s="19" t="s">
        <v>89</v>
      </c>
      <c r="C6" s="19" t="s">
        <v>870</v>
      </c>
    </row>
    <row r="7" spans="1:3" ht="14.25">
      <c r="A7" s="18"/>
      <c r="B7" s="19" t="s">
        <v>86</v>
      </c>
      <c r="C7" s="19" t="s">
        <v>870</v>
      </c>
    </row>
    <row r="8" spans="1:3" ht="14.25">
      <c r="A8" s="18"/>
      <c r="B8" s="20" t="s">
        <v>33</v>
      </c>
      <c r="C8" s="20" t="s">
        <v>871</v>
      </c>
    </row>
    <row r="9" spans="1:3" ht="14.25">
      <c r="A9" s="18"/>
      <c r="B9" s="20" t="s">
        <v>872</v>
      </c>
      <c r="C9" s="20" t="s">
        <v>871</v>
      </c>
    </row>
    <row r="10" spans="1:3" ht="14.25">
      <c r="A10" s="18"/>
      <c r="B10" s="20" t="s">
        <v>873</v>
      </c>
      <c r="C10" s="20" t="s">
        <v>871</v>
      </c>
    </row>
    <row r="11" spans="1:3" ht="14.25">
      <c r="A11" s="18"/>
      <c r="B11" s="20" t="s">
        <v>54</v>
      </c>
      <c r="C11" s="20" t="s">
        <v>871</v>
      </c>
    </row>
    <row r="12" spans="1:3" ht="14.25">
      <c r="A12" s="18"/>
      <c r="B12" s="19" t="s">
        <v>93</v>
      </c>
      <c r="C12" s="19" t="s">
        <v>874</v>
      </c>
    </row>
    <row r="13" spans="1:3" ht="14.25">
      <c r="A13" s="18"/>
      <c r="B13" s="19" t="s">
        <v>98</v>
      </c>
      <c r="C13" s="19" t="s">
        <v>870</v>
      </c>
    </row>
    <row r="14" spans="1:3" ht="14.25">
      <c r="A14" s="21" t="s">
        <v>607</v>
      </c>
      <c r="B14" s="20" t="s">
        <v>174</v>
      </c>
      <c r="C14" s="20" t="s">
        <v>875</v>
      </c>
    </row>
    <row r="15" spans="1:3" ht="14.25">
      <c r="A15" s="22"/>
      <c r="B15" s="20" t="s">
        <v>876</v>
      </c>
      <c r="C15" s="20" t="s">
        <v>877</v>
      </c>
    </row>
    <row r="16" spans="1:3" ht="14.25">
      <c r="A16" s="22"/>
      <c r="B16" s="20" t="s">
        <v>168</v>
      </c>
      <c r="C16" s="20" t="s">
        <v>877</v>
      </c>
    </row>
    <row r="17" spans="1:3" ht="14.25">
      <c r="A17" s="22"/>
      <c r="B17" s="20" t="s">
        <v>191</v>
      </c>
      <c r="C17" s="20" t="s">
        <v>877</v>
      </c>
    </row>
    <row r="18" spans="1:3" ht="14.25">
      <c r="A18" s="22"/>
      <c r="B18" s="20" t="s">
        <v>162</v>
      </c>
      <c r="C18" s="20" t="s">
        <v>871</v>
      </c>
    </row>
    <row r="19" spans="1:3" ht="14.25">
      <c r="A19" s="22"/>
      <c r="B19" s="20" t="s">
        <v>143</v>
      </c>
      <c r="C19" s="20" t="s">
        <v>871</v>
      </c>
    </row>
    <row r="20" spans="1:3" ht="14.25">
      <c r="A20" s="22"/>
      <c r="B20" s="20" t="s">
        <v>157</v>
      </c>
      <c r="C20" s="20" t="s">
        <v>871</v>
      </c>
    </row>
    <row r="21" spans="1:3" ht="14.25">
      <c r="A21" s="22"/>
      <c r="B21" s="20" t="s">
        <v>155</v>
      </c>
      <c r="C21" s="20" t="s">
        <v>878</v>
      </c>
    </row>
    <row r="22" spans="1:3" ht="14.25">
      <c r="A22" s="22"/>
      <c r="B22" s="20" t="s">
        <v>879</v>
      </c>
      <c r="C22" s="20" t="s">
        <v>878</v>
      </c>
    </row>
    <row r="23" spans="1:3" ht="14.25">
      <c r="A23" s="22"/>
      <c r="B23" s="20" t="s">
        <v>880</v>
      </c>
      <c r="C23" s="20" t="s">
        <v>878</v>
      </c>
    </row>
    <row r="24" spans="1:3" ht="14.25">
      <c r="A24" s="22"/>
      <c r="B24" s="20" t="s">
        <v>170</v>
      </c>
      <c r="C24" s="20" t="s">
        <v>878</v>
      </c>
    </row>
    <row r="25" spans="1:3" ht="14.25">
      <c r="A25" s="22"/>
      <c r="B25" s="20" t="s">
        <v>149</v>
      </c>
      <c r="C25" s="20" t="s">
        <v>878</v>
      </c>
    </row>
    <row r="26" spans="1:3" ht="14.25">
      <c r="A26" s="22"/>
      <c r="B26" s="20" t="s">
        <v>193</v>
      </c>
      <c r="C26" s="20" t="s">
        <v>878</v>
      </c>
    </row>
    <row r="27" spans="1:3" ht="14.25">
      <c r="A27" s="22"/>
      <c r="B27" s="20" t="s">
        <v>198</v>
      </c>
      <c r="C27" s="20" t="s">
        <v>878</v>
      </c>
    </row>
    <row r="28" spans="1:3" ht="14.25">
      <c r="A28" s="22"/>
      <c r="B28" s="20" t="s">
        <v>200</v>
      </c>
      <c r="C28" s="20" t="s">
        <v>878</v>
      </c>
    </row>
    <row r="29" spans="1:3" ht="14.25">
      <c r="A29" s="22"/>
      <c r="B29" s="20" t="s">
        <v>203</v>
      </c>
      <c r="C29" s="20" t="s">
        <v>878</v>
      </c>
    </row>
    <row r="30" spans="1:3" ht="14.25">
      <c r="A30" s="22"/>
      <c r="B30" s="20" t="s">
        <v>196</v>
      </c>
      <c r="C30" s="20" t="s">
        <v>878</v>
      </c>
    </row>
    <row r="31" spans="1:3" ht="14.25">
      <c r="A31" s="23"/>
      <c r="B31" s="20" t="s">
        <v>166</v>
      </c>
      <c r="C31" s="20" t="s">
        <v>878</v>
      </c>
    </row>
    <row r="32" spans="1:3" ht="14.25">
      <c r="A32" s="24"/>
      <c r="B32" s="20" t="s">
        <v>177</v>
      </c>
      <c r="C32" s="20" t="s">
        <v>878</v>
      </c>
    </row>
    <row r="33" spans="1:3" ht="14.25">
      <c r="A33" s="18" t="s">
        <v>619</v>
      </c>
      <c r="B33" s="20" t="s">
        <v>232</v>
      </c>
      <c r="C33" s="20" t="s">
        <v>881</v>
      </c>
    </row>
    <row r="34" spans="1:3" ht="14.25">
      <c r="A34" s="18"/>
      <c r="B34" s="20" t="s">
        <v>239</v>
      </c>
      <c r="C34" s="20" t="s">
        <v>881</v>
      </c>
    </row>
    <row r="35" spans="1:3" ht="14.25">
      <c r="A35" s="18"/>
      <c r="B35" s="20" t="s">
        <v>276</v>
      </c>
      <c r="C35" s="20" t="s">
        <v>881</v>
      </c>
    </row>
    <row r="36" spans="1:3" ht="14.25">
      <c r="A36" s="18"/>
      <c r="B36" s="20" t="s">
        <v>259</v>
      </c>
      <c r="C36" s="20" t="s">
        <v>881</v>
      </c>
    </row>
    <row r="37" spans="1:3" ht="14.25">
      <c r="A37" s="18"/>
      <c r="B37" s="20" t="s">
        <v>288</v>
      </c>
      <c r="C37" s="20" t="s">
        <v>881</v>
      </c>
    </row>
    <row r="38" spans="1:3" ht="14.25">
      <c r="A38" s="18"/>
      <c r="B38" s="20" t="s">
        <v>283</v>
      </c>
      <c r="C38" s="20" t="s">
        <v>881</v>
      </c>
    </row>
    <row r="39" spans="1:3" ht="14.25">
      <c r="A39" s="18"/>
      <c r="B39" s="20" t="s">
        <v>246</v>
      </c>
      <c r="C39" s="20" t="s">
        <v>881</v>
      </c>
    </row>
    <row r="40" spans="1:3" ht="14.25">
      <c r="A40" s="18"/>
      <c r="B40" s="20" t="s">
        <v>882</v>
      </c>
      <c r="C40" s="20" t="s">
        <v>881</v>
      </c>
    </row>
    <row r="41" spans="1:3" ht="14.25">
      <c r="A41" s="25"/>
      <c r="B41" s="20" t="s">
        <v>273</v>
      </c>
      <c r="C41" s="20" t="s">
        <v>881</v>
      </c>
    </row>
    <row r="42" spans="1:3" ht="14.25">
      <c r="A42" s="25"/>
      <c r="B42" s="20" t="s">
        <v>281</v>
      </c>
      <c r="C42" s="20" t="s">
        <v>881</v>
      </c>
    </row>
    <row r="43" spans="1:3" ht="14.25">
      <c r="A43" s="25"/>
      <c r="B43" s="20" t="s">
        <v>294</v>
      </c>
      <c r="C43" s="20" t="s">
        <v>881</v>
      </c>
    </row>
    <row r="44" spans="1:3" ht="14.25">
      <c r="A44" s="25"/>
      <c r="B44" s="20" t="s">
        <v>883</v>
      </c>
      <c r="C44" s="20" t="s">
        <v>881</v>
      </c>
    </row>
    <row r="45" ht="14.25">
      <c r="A45"/>
    </row>
    <row r="46" ht="14.25">
      <c r="A46" s="13" t="s">
        <v>884</v>
      </c>
    </row>
    <row r="47" ht="14.25">
      <c r="A47"/>
    </row>
    <row r="48" ht="14.25">
      <c r="A48"/>
    </row>
  </sheetData>
  <sheetProtection/>
  <mergeCells count="3">
    <mergeCell ref="A2:A13"/>
    <mergeCell ref="A14:A32"/>
    <mergeCell ref="A33:A44"/>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D21"/>
  <sheetViews>
    <sheetView workbookViewId="0" topLeftCell="A1">
      <selection activeCell="J4" sqref="J4"/>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885</v>
      </c>
      <c r="C2" s="8"/>
      <c r="D2" s="8"/>
    </row>
    <row r="3" spans="2:4" ht="15">
      <c r="B3" s="9" t="s">
        <v>636</v>
      </c>
      <c r="C3" s="9" t="s">
        <v>886</v>
      </c>
      <c r="D3" s="9" t="s">
        <v>887</v>
      </c>
    </row>
    <row r="4" spans="2:4" ht="16.5">
      <c r="B4" s="10" t="s">
        <v>888</v>
      </c>
      <c r="C4" s="10">
        <v>15000</v>
      </c>
      <c r="D4" s="11" t="s">
        <v>889</v>
      </c>
    </row>
    <row r="5" spans="2:4" ht="16.5">
      <c r="B5" s="10"/>
      <c r="C5" s="10"/>
      <c r="D5" s="11" t="s">
        <v>890</v>
      </c>
    </row>
    <row r="6" spans="2:4" ht="16.5">
      <c r="B6" s="10" t="s">
        <v>58</v>
      </c>
      <c r="C6" s="10">
        <v>25000</v>
      </c>
      <c r="D6" s="11" t="s">
        <v>891</v>
      </c>
    </row>
    <row r="7" spans="2:4" ht="16.5">
      <c r="B7" s="10"/>
      <c r="C7" s="10"/>
      <c r="D7" s="11" t="s">
        <v>892</v>
      </c>
    </row>
    <row r="8" spans="2:4" ht="16.5">
      <c r="B8" s="10" t="s">
        <v>893</v>
      </c>
      <c r="C8" s="10">
        <v>25000</v>
      </c>
      <c r="D8" s="11" t="s">
        <v>891</v>
      </c>
    </row>
    <row r="9" spans="2:4" ht="16.5">
      <c r="B9" s="10"/>
      <c r="C9" s="10"/>
      <c r="D9" s="11" t="s">
        <v>892</v>
      </c>
    </row>
    <row r="10" spans="2:4" ht="16.5">
      <c r="B10" s="10" t="s">
        <v>894</v>
      </c>
      <c r="C10" s="10">
        <v>10000</v>
      </c>
      <c r="D10" s="11" t="s">
        <v>895</v>
      </c>
    </row>
    <row r="11" spans="2:4" ht="16.5">
      <c r="B11" s="10"/>
      <c r="C11" s="10"/>
      <c r="D11" s="11" t="s">
        <v>896</v>
      </c>
    </row>
    <row r="12" spans="2:4" ht="16.5">
      <c r="B12" s="10" t="s">
        <v>873</v>
      </c>
      <c r="C12" s="10">
        <v>10000</v>
      </c>
      <c r="D12" s="11" t="s">
        <v>895</v>
      </c>
    </row>
    <row r="13" spans="2:4" ht="16.5">
      <c r="B13" s="10"/>
      <c r="C13" s="10"/>
      <c r="D13" s="11" t="s">
        <v>896</v>
      </c>
    </row>
    <row r="14" spans="2:4" ht="16.5">
      <c r="B14" s="10" t="s">
        <v>33</v>
      </c>
      <c r="C14" s="10">
        <v>20000</v>
      </c>
      <c r="D14" s="11" t="s">
        <v>897</v>
      </c>
    </row>
    <row r="15" spans="2:4" ht="16.5">
      <c r="B15" s="10"/>
      <c r="C15" s="10"/>
      <c r="D15" s="11" t="s">
        <v>898</v>
      </c>
    </row>
    <row r="16" spans="2:4" ht="16.5">
      <c r="B16" s="10" t="s">
        <v>872</v>
      </c>
      <c r="C16" s="10">
        <v>20000</v>
      </c>
      <c r="D16" s="11" t="s">
        <v>897</v>
      </c>
    </row>
    <row r="17" spans="2:4" ht="16.5">
      <c r="B17" s="10"/>
      <c r="C17" s="10"/>
      <c r="D17" s="11" t="s">
        <v>898</v>
      </c>
    </row>
    <row r="18" spans="2:4" ht="16.5">
      <c r="B18" s="10" t="s">
        <v>74</v>
      </c>
      <c r="C18" s="10">
        <v>120000</v>
      </c>
      <c r="D18" s="11" t="s">
        <v>899</v>
      </c>
    </row>
    <row r="19" spans="2:4" ht="16.5">
      <c r="B19" s="10"/>
      <c r="C19" s="10"/>
      <c r="D19" s="11" t="s">
        <v>900</v>
      </c>
    </row>
    <row r="20" ht="17.25">
      <c r="B20" s="12" t="s">
        <v>901</v>
      </c>
    </row>
    <row r="21" ht="17.25">
      <c r="B21" s="13" t="s">
        <v>902</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C23:H41"/>
  <sheetViews>
    <sheetView workbookViewId="0" topLeftCell="A22">
      <selection activeCell="J4" sqref="J4"/>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903</v>
      </c>
      <c r="D23" s="2"/>
      <c r="E23" s="2"/>
      <c r="F23" s="2"/>
      <c r="G23" s="2"/>
      <c r="H23" s="2"/>
    </row>
    <row r="24" spans="3:8" ht="17.25">
      <c r="C24" s="3"/>
      <c r="D24" s="4" t="s">
        <v>904</v>
      </c>
      <c r="E24" s="4" t="s">
        <v>311</v>
      </c>
      <c r="F24" s="4" t="s">
        <v>905</v>
      </c>
      <c r="G24" s="4" t="s">
        <v>906</v>
      </c>
      <c r="H24" s="4" t="s">
        <v>907</v>
      </c>
    </row>
    <row r="25" spans="3:8" ht="14.25">
      <c r="C25" s="5" t="s">
        <v>908</v>
      </c>
      <c r="D25" s="5" t="s">
        <v>836</v>
      </c>
      <c r="E25" s="5" t="s">
        <v>836</v>
      </c>
      <c r="F25" s="5" t="s">
        <v>836</v>
      </c>
      <c r="G25" s="5" t="s">
        <v>909</v>
      </c>
      <c r="H25" s="5" t="s">
        <v>910</v>
      </c>
    </row>
    <row r="26" spans="3:8" ht="23.25" customHeight="1">
      <c r="C26" s="5"/>
      <c r="D26" s="5"/>
      <c r="E26" s="5"/>
      <c r="F26" s="5"/>
      <c r="G26" s="5"/>
      <c r="H26" s="5"/>
    </row>
    <row r="27" spans="3:8" ht="14.25">
      <c r="C27" s="5" t="s">
        <v>911</v>
      </c>
      <c r="D27" s="6" t="s">
        <v>912</v>
      </c>
      <c r="E27" s="6" t="s">
        <v>912</v>
      </c>
      <c r="F27" s="6" t="s">
        <v>913</v>
      </c>
      <c r="G27" s="6" t="s">
        <v>914</v>
      </c>
      <c r="H27" s="6" t="s">
        <v>915</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916</v>
      </c>
      <c r="D34" s="4"/>
      <c r="E34" s="4"/>
      <c r="F34" s="4"/>
      <c r="G34" s="4"/>
      <c r="H34" s="4"/>
    </row>
    <row r="35" spans="3:8" ht="17.25">
      <c r="C35" s="7" t="s">
        <v>917</v>
      </c>
      <c r="D35" s="7"/>
      <c r="E35" s="7"/>
      <c r="F35" s="7"/>
      <c r="G35" s="7"/>
      <c r="H35" s="7"/>
    </row>
    <row r="36" spans="3:8" ht="17.25">
      <c r="C36" s="7" t="s">
        <v>918</v>
      </c>
      <c r="D36" s="7"/>
      <c r="E36" s="7"/>
      <c r="F36" s="7"/>
      <c r="G36" s="7"/>
      <c r="H36" s="7"/>
    </row>
    <row r="37" spans="3:8" ht="17.25">
      <c r="C37" s="7" t="s">
        <v>919</v>
      </c>
      <c r="D37" s="7"/>
      <c r="E37" s="7"/>
      <c r="F37" s="7"/>
      <c r="G37" s="7"/>
      <c r="H37" s="7"/>
    </row>
    <row r="38" spans="3:8" ht="17.25">
      <c r="C38" s="7" t="s">
        <v>920</v>
      </c>
      <c r="D38" s="7"/>
      <c r="E38" s="7"/>
      <c r="F38" s="7"/>
      <c r="G38" s="7"/>
      <c r="H38" s="7"/>
    </row>
    <row r="39" spans="3:8" ht="17.25">
      <c r="C39" s="7" t="s">
        <v>921</v>
      </c>
      <c r="D39" s="7"/>
      <c r="E39" s="7"/>
      <c r="F39" s="7"/>
      <c r="G39" s="7"/>
      <c r="H39" s="7"/>
    </row>
    <row r="40" spans="3:8" ht="17.25">
      <c r="C40" s="7" t="s">
        <v>922</v>
      </c>
      <c r="D40" s="7"/>
      <c r="E40" s="7"/>
      <c r="F40" s="7"/>
      <c r="G40" s="7"/>
      <c r="H40" s="7"/>
    </row>
    <row r="41" spans="3:8" ht="17.25">
      <c r="C41" s="7" t="s">
        <v>923</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74"/>
  <sheetViews>
    <sheetView workbookViewId="0" topLeftCell="A1">
      <pane xSplit="4" ySplit="3" topLeftCell="E46" activePane="bottomRight" state="frozen"/>
      <selection pane="bottomRight" activeCell="J4" sqref="J4"/>
    </sheetView>
  </sheetViews>
  <sheetFormatPr defaultColWidth="9.00390625" defaultRowHeight="14.25"/>
  <cols>
    <col min="4" max="4" width="10.00390625" style="0" customWidth="1"/>
    <col min="5" max="5" width="10.875" style="244" customWidth="1"/>
    <col min="6" max="6" width="12.50390625" style="0" customWidth="1"/>
    <col min="7" max="7" width="14.75390625" style="0" customWidth="1"/>
    <col min="8" max="8" width="10.50390625" style="244" customWidth="1"/>
    <col min="9" max="9" width="14.50390625" style="0" customWidth="1"/>
    <col min="10" max="10" width="12.50390625" style="245" customWidth="1"/>
    <col min="11" max="11" width="12.50390625" style="0" customWidth="1"/>
    <col min="12" max="12" width="10.75390625" style="244" customWidth="1"/>
    <col min="13" max="13" width="12.50390625" style="0" customWidth="1"/>
    <col min="14" max="14" width="12.625" style="244" customWidth="1"/>
    <col min="15" max="15" width="14.375" style="0" customWidth="1"/>
  </cols>
  <sheetData>
    <row r="1" spans="1:15" s="138" customFormat="1" ht="14.25">
      <c r="A1" s="39" t="s">
        <v>377</v>
      </c>
      <c r="B1" s="40"/>
      <c r="C1" s="40"/>
      <c r="D1" s="40"/>
      <c r="E1" s="40"/>
      <c r="F1" s="40"/>
      <c r="G1" s="40"/>
      <c r="H1" s="40"/>
      <c r="I1" s="40"/>
      <c r="J1" s="40"/>
      <c r="K1" s="40"/>
      <c r="L1" s="40"/>
      <c r="M1" s="40"/>
      <c r="N1" s="286"/>
      <c r="O1" s="40" t="str">
        <f>'交易简表'!M1</f>
        <v>（更新至2022年1月17日）</v>
      </c>
    </row>
    <row r="2" spans="1:15" s="138" customFormat="1" ht="14.25">
      <c r="A2" s="246"/>
      <c r="B2" s="40"/>
      <c r="C2" s="40"/>
      <c r="D2" s="40"/>
      <c r="E2" s="247" t="s">
        <v>378</v>
      </c>
      <c r="F2" s="40"/>
      <c r="G2" s="40"/>
      <c r="H2" s="248" t="s">
        <v>379</v>
      </c>
      <c r="I2" s="287"/>
      <c r="J2" s="288"/>
      <c r="K2" s="287"/>
      <c r="L2" s="289" t="s">
        <v>380</v>
      </c>
      <c r="M2" s="290"/>
      <c r="N2" s="291"/>
      <c r="O2" s="290"/>
    </row>
    <row r="3" spans="1:15" s="138" customFormat="1" ht="13.5">
      <c r="A3" s="249" t="s">
        <v>2</v>
      </c>
      <c r="B3" s="250" t="s">
        <v>3</v>
      </c>
      <c r="C3" s="250" t="s">
        <v>4</v>
      </c>
      <c r="D3" s="250" t="s">
        <v>5</v>
      </c>
      <c r="E3" s="251" t="s">
        <v>8</v>
      </c>
      <c r="F3" s="250" t="s">
        <v>381</v>
      </c>
      <c r="G3" s="250" t="s">
        <v>382</v>
      </c>
      <c r="H3" s="251" t="s">
        <v>8</v>
      </c>
      <c r="I3" s="250" t="s">
        <v>381</v>
      </c>
      <c r="J3" s="292" t="s">
        <v>382</v>
      </c>
      <c r="K3" s="250" t="s">
        <v>383</v>
      </c>
      <c r="L3" s="251" t="s">
        <v>8</v>
      </c>
      <c r="M3" s="250" t="s">
        <v>381</v>
      </c>
      <c r="N3" s="251" t="s">
        <v>382</v>
      </c>
      <c r="O3" s="250" t="s">
        <v>383</v>
      </c>
    </row>
    <row r="4" spans="1:15" ht="14.25" customHeight="1">
      <c r="A4" s="252" t="s">
        <v>15</v>
      </c>
      <c r="B4" s="253" t="s">
        <v>16</v>
      </c>
      <c r="C4" s="253" t="s">
        <v>17</v>
      </c>
      <c r="D4" s="254" t="s">
        <v>18</v>
      </c>
      <c r="E4" s="255">
        <v>0.05</v>
      </c>
      <c r="F4" s="256">
        <v>0.06</v>
      </c>
      <c r="G4" s="256">
        <v>0.11</v>
      </c>
      <c r="H4" s="257">
        <f>E4+3%</f>
        <v>0.08</v>
      </c>
      <c r="I4" s="293">
        <f>H4+2%</f>
        <v>0.1</v>
      </c>
      <c r="J4" s="294">
        <f>I4+5%</f>
        <v>0.15000000000000002</v>
      </c>
      <c r="K4" s="252" t="s">
        <v>384</v>
      </c>
      <c r="L4" s="295">
        <f>H4+3%</f>
        <v>0.11</v>
      </c>
      <c r="M4" s="293">
        <f>L4+2%</f>
        <v>0.13</v>
      </c>
      <c r="N4" s="296">
        <f>M4+5%</f>
        <v>0.18</v>
      </c>
      <c r="O4" s="297" t="s">
        <v>385</v>
      </c>
    </row>
    <row r="5" spans="1:15" ht="14.25">
      <c r="A5" s="258"/>
      <c r="B5" s="259" t="s">
        <v>26</v>
      </c>
      <c r="C5" s="259" t="s">
        <v>27</v>
      </c>
      <c r="D5" s="254" t="s">
        <v>28</v>
      </c>
      <c r="E5" s="255">
        <v>0.05</v>
      </c>
      <c r="F5" s="260">
        <v>0.06</v>
      </c>
      <c r="G5" s="256">
        <v>0.11</v>
      </c>
      <c r="H5" s="257">
        <f aca="true" t="shared" si="0" ref="H5:H28">E5+3%</f>
        <v>0.08</v>
      </c>
      <c r="I5" s="293">
        <f aca="true" t="shared" si="1" ref="I5:I27">H5+2%</f>
        <v>0.1</v>
      </c>
      <c r="J5" s="294">
        <f aca="true" t="shared" si="2" ref="J5:J46">I5+5%</f>
        <v>0.15000000000000002</v>
      </c>
      <c r="K5" s="258"/>
      <c r="L5" s="295">
        <f aca="true" t="shared" si="3" ref="L5:L26">H5+3%</f>
        <v>0.11</v>
      </c>
      <c r="M5" s="293">
        <f aca="true" t="shared" si="4" ref="M5:M27">L5+2%</f>
        <v>0.13</v>
      </c>
      <c r="N5" s="296">
        <f aca="true" t="shared" si="5" ref="N5:N67">M5+5%</f>
        <v>0.18</v>
      </c>
      <c r="O5" s="298"/>
    </row>
    <row r="6" spans="1:15" ht="14.25">
      <c r="A6" s="258"/>
      <c r="B6" s="259" t="s">
        <v>31</v>
      </c>
      <c r="C6" s="259" t="s">
        <v>32</v>
      </c>
      <c r="D6" s="254" t="s">
        <v>28</v>
      </c>
      <c r="E6" s="255">
        <v>0.05</v>
      </c>
      <c r="F6" s="260">
        <v>0.07</v>
      </c>
      <c r="G6" s="256">
        <v>0.12</v>
      </c>
      <c r="H6" s="257">
        <f t="shared" si="0"/>
        <v>0.08</v>
      </c>
      <c r="I6" s="293">
        <f t="shared" si="1"/>
        <v>0.1</v>
      </c>
      <c r="J6" s="294">
        <f t="shared" si="2"/>
        <v>0.15000000000000002</v>
      </c>
      <c r="K6" s="258"/>
      <c r="L6" s="295">
        <f t="shared" si="3"/>
        <v>0.11</v>
      </c>
      <c r="M6" s="293">
        <f t="shared" si="4"/>
        <v>0.13</v>
      </c>
      <c r="N6" s="296">
        <f t="shared" si="5"/>
        <v>0.18</v>
      </c>
      <c r="O6" s="298"/>
    </row>
    <row r="7" spans="1:15" ht="14.25">
      <c r="A7" s="258"/>
      <c r="B7" s="259" t="s">
        <v>33</v>
      </c>
      <c r="C7" s="259" t="s">
        <v>34</v>
      </c>
      <c r="D7" s="254" t="s">
        <v>28</v>
      </c>
      <c r="E7" s="255">
        <v>0.06</v>
      </c>
      <c r="F7" s="260">
        <v>0.07</v>
      </c>
      <c r="G7" s="256">
        <v>0.12</v>
      </c>
      <c r="H7" s="257">
        <f t="shared" si="0"/>
        <v>0.09</v>
      </c>
      <c r="I7" s="293">
        <v>0.11</v>
      </c>
      <c r="J7" s="299">
        <v>0.16</v>
      </c>
      <c r="K7" s="258"/>
      <c r="L7" s="295">
        <f t="shared" si="3"/>
        <v>0.12</v>
      </c>
      <c r="M7" s="293">
        <v>0.14</v>
      </c>
      <c r="N7" s="300">
        <v>0.19</v>
      </c>
      <c r="O7" s="298"/>
    </row>
    <row r="8" spans="1:15" ht="14.25">
      <c r="A8" s="258"/>
      <c r="B8" s="259" t="s">
        <v>37</v>
      </c>
      <c r="C8" s="259" t="s">
        <v>38</v>
      </c>
      <c r="D8" s="254" t="s">
        <v>18</v>
      </c>
      <c r="E8" s="255">
        <v>0.1</v>
      </c>
      <c r="F8" s="260">
        <v>0.2</v>
      </c>
      <c r="G8" s="256">
        <v>0.25</v>
      </c>
      <c r="H8" s="257">
        <f t="shared" si="0"/>
        <v>0.13</v>
      </c>
      <c r="I8" s="293">
        <v>0.2</v>
      </c>
      <c r="J8" s="294">
        <f t="shared" si="2"/>
        <v>0.25</v>
      </c>
      <c r="K8" s="258"/>
      <c r="L8" s="295">
        <f t="shared" si="3"/>
        <v>0.16</v>
      </c>
      <c r="M8" s="293">
        <v>0.2</v>
      </c>
      <c r="N8" s="296">
        <f t="shared" si="5"/>
        <v>0.25</v>
      </c>
      <c r="O8" s="298"/>
    </row>
    <row r="9" spans="1:15" ht="14.25">
      <c r="A9" s="258"/>
      <c r="B9" s="261" t="s">
        <v>42</v>
      </c>
      <c r="C9" s="261" t="s">
        <v>43</v>
      </c>
      <c r="D9" s="254" t="s">
        <v>18</v>
      </c>
      <c r="E9" s="255">
        <v>0.05</v>
      </c>
      <c r="F9" s="260">
        <v>0.06</v>
      </c>
      <c r="G9" s="256">
        <v>0.11</v>
      </c>
      <c r="H9" s="257">
        <f t="shared" si="0"/>
        <v>0.08</v>
      </c>
      <c r="I9" s="293">
        <f t="shared" si="1"/>
        <v>0.1</v>
      </c>
      <c r="J9" s="294">
        <f t="shared" si="2"/>
        <v>0.15000000000000002</v>
      </c>
      <c r="K9" s="258"/>
      <c r="L9" s="295">
        <f t="shared" si="3"/>
        <v>0.11</v>
      </c>
      <c r="M9" s="293">
        <f t="shared" si="4"/>
        <v>0.13</v>
      </c>
      <c r="N9" s="296">
        <f t="shared" si="5"/>
        <v>0.18</v>
      </c>
      <c r="O9" s="298"/>
    </row>
    <row r="10" spans="1:15" ht="14.25">
      <c r="A10" s="258"/>
      <c r="B10" s="262" t="s">
        <v>47</v>
      </c>
      <c r="C10" s="262" t="s">
        <v>48</v>
      </c>
      <c r="D10" s="254" t="s">
        <v>49</v>
      </c>
      <c r="E10" s="255">
        <v>0.06</v>
      </c>
      <c r="F10" s="260">
        <v>0.07</v>
      </c>
      <c r="G10" s="256">
        <v>0.12</v>
      </c>
      <c r="H10" s="257">
        <f t="shared" si="0"/>
        <v>0.09</v>
      </c>
      <c r="I10" s="293">
        <f t="shared" si="1"/>
        <v>0.11</v>
      </c>
      <c r="J10" s="294">
        <f t="shared" si="2"/>
        <v>0.16</v>
      </c>
      <c r="K10" s="258"/>
      <c r="L10" s="295">
        <f t="shared" si="3"/>
        <v>0.12</v>
      </c>
      <c r="M10" s="293">
        <f t="shared" si="4"/>
        <v>0.13999999999999999</v>
      </c>
      <c r="N10" s="296">
        <f t="shared" si="5"/>
        <v>0.19</v>
      </c>
      <c r="O10" s="298"/>
    </row>
    <row r="11" spans="1:15" ht="14.25">
      <c r="A11" s="258"/>
      <c r="B11" s="262" t="s">
        <v>54</v>
      </c>
      <c r="C11" s="262" t="s">
        <v>55</v>
      </c>
      <c r="D11" s="254" t="s">
        <v>49</v>
      </c>
      <c r="E11" s="255">
        <v>0.06</v>
      </c>
      <c r="F11" s="260">
        <v>0.07</v>
      </c>
      <c r="G11" s="256">
        <v>0.12</v>
      </c>
      <c r="H11" s="257">
        <f t="shared" si="0"/>
        <v>0.09</v>
      </c>
      <c r="I11" s="293">
        <f t="shared" si="1"/>
        <v>0.11</v>
      </c>
      <c r="J11" s="294">
        <f t="shared" si="2"/>
        <v>0.16</v>
      </c>
      <c r="K11" s="258"/>
      <c r="L11" s="295">
        <f t="shared" si="3"/>
        <v>0.12</v>
      </c>
      <c r="M11" s="293">
        <f t="shared" si="4"/>
        <v>0.13999999999999999</v>
      </c>
      <c r="N11" s="296">
        <f t="shared" si="5"/>
        <v>0.19</v>
      </c>
      <c r="O11" s="298"/>
    </row>
    <row r="12" spans="1:15" ht="14.25">
      <c r="A12" s="258"/>
      <c r="B12" s="262" t="s">
        <v>58</v>
      </c>
      <c r="C12" s="262" t="s">
        <v>59</v>
      </c>
      <c r="D12" s="254" t="s">
        <v>18</v>
      </c>
      <c r="E12" s="255">
        <v>0.06</v>
      </c>
      <c r="F12" s="260">
        <v>0.07</v>
      </c>
      <c r="G12" s="256">
        <v>0.12</v>
      </c>
      <c r="H12" s="257">
        <f t="shared" si="0"/>
        <v>0.09</v>
      </c>
      <c r="I12" s="293">
        <f t="shared" si="1"/>
        <v>0.11</v>
      </c>
      <c r="J12" s="294">
        <f t="shared" si="2"/>
        <v>0.16</v>
      </c>
      <c r="K12" s="258"/>
      <c r="L12" s="295">
        <f t="shared" si="3"/>
        <v>0.12</v>
      </c>
      <c r="M12" s="293">
        <f t="shared" si="4"/>
        <v>0.13999999999999999</v>
      </c>
      <c r="N12" s="296">
        <f t="shared" si="5"/>
        <v>0.19</v>
      </c>
      <c r="O12" s="298"/>
    </row>
    <row r="13" spans="1:15" ht="14.25">
      <c r="A13" s="258"/>
      <c r="B13" s="259" t="s">
        <v>62</v>
      </c>
      <c r="C13" s="259" t="s">
        <v>63</v>
      </c>
      <c r="D13" s="254" t="s">
        <v>49</v>
      </c>
      <c r="E13" s="255">
        <v>0.05</v>
      </c>
      <c r="F13" s="260">
        <v>0.06</v>
      </c>
      <c r="G13" s="256">
        <v>0.11</v>
      </c>
      <c r="H13" s="257">
        <f t="shared" si="0"/>
        <v>0.08</v>
      </c>
      <c r="I13" s="293">
        <f t="shared" si="1"/>
        <v>0.1</v>
      </c>
      <c r="J13" s="294">
        <f t="shared" si="2"/>
        <v>0.15000000000000002</v>
      </c>
      <c r="K13" s="258"/>
      <c r="L13" s="295">
        <f t="shared" si="3"/>
        <v>0.11</v>
      </c>
      <c r="M13" s="293">
        <f t="shared" si="4"/>
        <v>0.13</v>
      </c>
      <c r="N13" s="296">
        <f t="shared" si="5"/>
        <v>0.18</v>
      </c>
      <c r="O13" s="298"/>
    </row>
    <row r="14" spans="1:15" ht="14.25">
      <c r="A14" s="258"/>
      <c r="B14" s="259" t="s">
        <v>65</v>
      </c>
      <c r="C14" s="259" t="s">
        <v>66</v>
      </c>
      <c r="D14" s="254" t="s">
        <v>18</v>
      </c>
      <c r="E14" s="255">
        <v>0.06</v>
      </c>
      <c r="F14" s="260">
        <v>0.07</v>
      </c>
      <c r="G14" s="256">
        <v>0.12</v>
      </c>
      <c r="H14" s="257">
        <f t="shared" si="0"/>
        <v>0.09</v>
      </c>
      <c r="I14" s="293">
        <f t="shared" si="1"/>
        <v>0.11</v>
      </c>
      <c r="J14" s="294">
        <f t="shared" si="2"/>
        <v>0.16</v>
      </c>
      <c r="K14" s="258"/>
      <c r="L14" s="295">
        <f t="shared" si="3"/>
        <v>0.12</v>
      </c>
      <c r="M14" s="293">
        <f t="shared" si="4"/>
        <v>0.13999999999999999</v>
      </c>
      <c r="N14" s="296">
        <f t="shared" si="5"/>
        <v>0.19</v>
      </c>
      <c r="O14" s="298"/>
    </row>
    <row r="15" spans="1:15" ht="14.25">
      <c r="A15" s="258"/>
      <c r="B15" s="259" t="s">
        <v>71</v>
      </c>
      <c r="C15" s="259" t="s">
        <v>72</v>
      </c>
      <c r="D15" s="254" t="s">
        <v>73</v>
      </c>
      <c r="E15" s="255">
        <v>0.05</v>
      </c>
      <c r="F15" s="256">
        <v>0.06</v>
      </c>
      <c r="G15" s="256">
        <v>0.11</v>
      </c>
      <c r="H15" s="257">
        <f t="shared" si="0"/>
        <v>0.08</v>
      </c>
      <c r="I15" s="293">
        <f t="shared" si="1"/>
        <v>0.1</v>
      </c>
      <c r="J15" s="294">
        <f t="shared" si="2"/>
        <v>0.15000000000000002</v>
      </c>
      <c r="K15" s="258"/>
      <c r="L15" s="295">
        <f t="shared" si="3"/>
        <v>0.11</v>
      </c>
      <c r="M15" s="293">
        <f t="shared" si="4"/>
        <v>0.13</v>
      </c>
      <c r="N15" s="296">
        <f t="shared" si="5"/>
        <v>0.18</v>
      </c>
      <c r="O15" s="298"/>
    </row>
    <row r="16" spans="1:15" ht="14.25">
      <c r="A16" s="258"/>
      <c r="B16" s="263" t="s">
        <v>74</v>
      </c>
      <c r="C16" s="263" t="s">
        <v>75</v>
      </c>
      <c r="D16" s="264" t="s">
        <v>76</v>
      </c>
      <c r="E16" s="265">
        <v>0.08</v>
      </c>
      <c r="F16" s="260">
        <v>0.12</v>
      </c>
      <c r="G16" s="256">
        <v>0.17</v>
      </c>
      <c r="H16" s="257">
        <f t="shared" si="0"/>
        <v>0.11</v>
      </c>
      <c r="I16" s="301">
        <f t="shared" si="1"/>
        <v>0.13</v>
      </c>
      <c r="J16" s="294">
        <f t="shared" si="2"/>
        <v>0.18</v>
      </c>
      <c r="K16" s="258"/>
      <c r="L16" s="302">
        <f t="shared" si="3"/>
        <v>0.14</v>
      </c>
      <c r="M16" s="293">
        <f t="shared" si="4"/>
        <v>0.16</v>
      </c>
      <c r="N16" s="303">
        <f t="shared" si="5"/>
        <v>0.21000000000000002</v>
      </c>
      <c r="O16" s="298"/>
    </row>
    <row r="17" spans="1:15" ht="14.25">
      <c r="A17" s="258"/>
      <c r="B17" s="266" t="s">
        <v>82</v>
      </c>
      <c r="C17" s="266" t="s">
        <v>83</v>
      </c>
      <c r="D17" s="254" t="s">
        <v>28</v>
      </c>
      <c r="E17" s="255">
        <v>0.05</v>
      </c>
      <c r="F17" s="256">
        <v>0.06</v>
      </c>
      <c r="G17" s="256">
        <v>0.11</v>
      </c>
      <c r="H17" s="257">
        <f t="shared" si="0"/>
        <v>0.08</v>
      </c>
      <c r="I17" s="293">
        <f t="shared" si="1"/>
        <v>0.1</v>
      </c>
      <c r="J17" s="294">
        <f t="shared" si="2"/>
        <v>0.15000000000000002</v>
      </c>
      <c r="K17" s="258"/>
      <c r="L17" s="295">
        <f t="shared" si="3"/>
        <v>0.11</v>
      </c>
      <c r="M17" s="293">
        <f t="shared" si="4"/>
        <v>0.13</v>
      </c>
      <c r="N17" s="296">
        <f t="shared" si="5"/>
        <v>0.18</v>
      </c>
      <c r="O17" s="298"/>
    </row>
    <row r="18" spans="1:15" ht="14.25">
      <c r="A18" s="258"/>
      <c r="B18" s="266" t="s">
        <v>84</v>
      </c>
      <c r="C18" s="266" t="s">
        <v>85</v>
      </c>
      <c r="D18" s="254" t="s">
        <v>28</v>
      </c>
      <c r="E18" s="265">
        <v>0.05</v>
      </c>
      <c r="F18" s="260">
        <v>0.06</v>
      </c>
      <c r="G18" s="256">
        <v>0.11</v>
      </c>
      <c r="H18" s="257">
        <f t="shared" si="0"/>
        <v>0.08</v>
      </c>
      <c r="I18" s="293">
        <f t="shared" si="1"/>
        <v>0.1</v>
      </c>
      <c r="J18" s="294">
        <f t="shared" si="2"/>
        <v>0.15000000000000002</v>
      </c>
      <c r="K18" s="258"/>
      <c r="L18" s="295">
        <f t="shared" si="3"/>
        <v>0.11</v>
      </c>
      <c r="M18" s="293">
        <f t="shared" si="4"/>
        <v>0.13</v>
      </c>
      <c r="N18" s="296">
        <f t="shared" si="5"/>
        <v>0.18</v>
      </c>
      <c r="O18" s="298"/>
    </row>
    <row r="19" spans="1:15" ht="14.25">
      <c r="A19" s="258"/>
      <c r="B19" s="266" t="s">
        <v>86</v>
      </c>
      <c r="C19" s="266" t="s">
        <v>87</v>
      </c>
      <c r="D19" s="267" t="s">
        <v>49</v>
      </c>
      <c r="E19" s="265">
        <v>0.06</v>
      </c>
      <c r="F19" s="260">
        <v>0.07</v>
      </c>
      <c r="G19" s="256">
        <v>0.12</v>
      </c>
      <c r="H19" s="257">
        <f t="shared" si="0"/>
        <v>0.09</v>
      </c>
      <c r="I19" s="293">
        <f t="shared" si="1"/>
        <v>0.11</v>
      </c>
      <c r="J19" s="294">
        <f t="shared" si="2"/>
        <v>0.16</v>
      </c>
      <c r="K19" s="258"/>
      <c r="L19" s="295">
        <f t="shared" si="3"/>
        <v>0.12</v>
      </c>
      <c r="M19" s="293">
        <f t="shared" si="4"/>
        <v>0.13999999999999999</v>
      </c>
      <c r="N19" s="296">
        <f t="shared" si="5"/>
        <v>0.19</v>
      </c>
      <c r="O19" s="298"/>
    </row>
    <row r="20" spans="1:15" ht="14.25">
      <c r="A20" s="258"/>
      <c r="B20" s="266" t="s">
        <v>89</v>
      </c>
      <c r="C20" s="266" t="s">
        <v>90</v>
      </c>
      <c r="D20" s="267" t="s">
        <v>49</v>
      </c>
      <c r="E20" s="265">
        <v>0.06</v>
      </c>
      <c r="F20" s="260">
        <v>0.07</v>
      </c>
      <c r="G20" s="256">
        <v>0.12</v>
      </c>
      <c r="H20" s="257">
        <f t="shared" si="0"/>
        <v>0.09</v>
      </c>
      <c r="I20" s="293">
        <f t="shared" si="1"/>
        <v>0.11</v>
      </c>
      <c r="J20" s="294">
        <f t="shared" si="2"/>
        <v>0.16</v>
      </c>
      <c r="K20" s="258"/>
      <c r="L20" s="295">
        <f t="shared" si="3"/>
        <v>0.12</v>
      </c>
      <c r="M20" s="293">
        <f t="shared" si="4"/>
        <v>0.13999999999999999</v>
      </c>
      <c r="N20" s="296">
        <f t="shared" si="5"/>
        <v>0.19</v>
      </c>
      <c r="O20" s="298"/>
    </row>
    <row r="21" spans="1:15" ht="14.25">
      <c r="A21" s="258"/>
      <c r="B21" s="268" t="s">
        <v>98</v>
      </c>
      <c r="C21" s="266" t="s">
        <v>99</v>
      </c>
      <c r="D21" s="267" t="s">
        <v>49</v>
      </c>
      <c r="E21" s="265">
        <v>0.07</v>
      </c>
      <c r="F21" s="260">
        <v>0.08</v>
      </c>
      <c r="G21" s="256">
        <v>0.13</v>
      </c>
      <c r="H21" s="257">
        <f t="shared" si="0"/>
        <v>0.1</v>
      </c>
      <c r="I21" s="293">
        <f t="shared" si="1"/>
        <v>0.12000000000000001</v>
      </c>
      <c r="J21" s="294">
        <f t="shared" si="2"/>
        <v>0.17</v>
      </c>
      <c r="K21" s="258"/>
      <c r="L21" s="295">
        <f t="shared" si="3"/>
        <v>0.13</v>
      </c>
      <c r="M21" s="293">
        <f t="shared" si="4"/>
        <v>0.15</v>
      </c>
      <c r="N21" s="296">
        <f t="shared" si="5"/>
        <v>0.2</v>
      </c>
      <c r="O21" s="298"/>
    </row>
    <row r="22" spans="1:15" ht="14.25">
      <c r="A22" s="258"/>
      <c r="B22" s="268" t="s">
        <v>93</v>
      </c>
      <c r="C22" s="266" t="s">
        <v>94</v>
      </c>
      <c r="D22" s="267" t="s">
        <v>18</v>
      </c>
      <c r="E22" s="265">
        <v>0.06</v>
      </c>
      <c r="F22" s="260">
        <v>0.08</v>
      </c>
      <c r="G22" s="256">
        <v>0.13</v>
      </c>
      <c r="H22" s="257">
        <f t="shared" si="0"/>
        <v>0.09</v>
      </c>
      <c r="I22" s="293">
        <f t="shared" si="1"/>
        <v>0.11</v>
      </c>
      <c r="J22" s="294">
        <f t="shared" si="2"/>
        <v>0.16</v>
      </c>
      <c r="K22" s="258"/>
      <c r="L22" s="295">
        <f t="shared" si="3"/>
        <v>0.12</v>
      </c>
      <c r="M22" s="293">
        <f t="shared" si="4"/>
        <v>0.13999999999999999</v>
      </c>
      <c r="N22" s="296">
        <f t="shared" si="5"/>
        <v>0.19</v>
      </c>
      <c r="O22" s="298"/>
    </row>
    <row r="23" spans="1:15" ht="14.25">
      <c r="A23" s="258"/>
      <c r="B23" s="268" t="s">
        <v>103</v>
      </c>
      <c r="C23" s="266" t="s">
        <v>321</v>
      </c>
      <c r="D23" s="254" t="s">
        <v>28</v>
      </c>
      <c r="E23" s="265">
        <v>0.04</v>
      </c>
      <c r="F23" s="260">
        <v>0.05</v>
      </c>
      <c r="G23" s="256">
        <v>0.1</v>
      </c>
      <c r="H23" s="257">
        <f t="shared" si="0"/>
        <v>0.07</v>
      </c>
      <c r="I23" s="293">
        <f t="shared" si="1"/>
        <v>0.09000000000000001</v>
      </c>
      <c r="J23" s="294">
        <f t="shared" si="2"/>
        <v>0.14</v>
      </c>
      <c r="K23" s="258"/>
      <c r="L23" s="295">
        <f t="shared" si="3"/>
        <v>0.1</v>
      </c>
      <c r="M23" s="293">
        <f t="shared" si="4"/>
        <v>0.12000000000000001</v>
      </c>
      <c r="N23" s="296">
        <f t="shared" si="5"/>
        <v>0.17</v>
      </c>
      <c r="O23" s="298"/>
    </row>
    <row r="24" spans="1:15" ht="14.25">
      <c r="A24" s="258"/>
      <c r="B24" s="269" t="s">
        <v>107</v>
      </c>
      <c r="C24" s="270" t="s">
        <v>108</v>
      </c>
      <c r="D24" s="254" t="s">
        <v>28</v>
      </c>
      <c r="E24" s="265">
        <v>0.06</v>
      </c>
      <c r="F24" s="260">
        <v>0.07</v>
      </c>
      <c r="G24" s="256">
        <v>0.12</v>
      </c>
      <c r="H24" s="257">
        <f t="shared" si="0"/>
        <v>0.09</v>
      </c>
      <c r="I24" s="293">
        <f t="shared" si="1"/>
        <v>0.11</v>
      </c>
      <c r="J24" s="294">
        <f t="shared" si="2"/>
        <v>0.16</v>
      </c>
      <c r="K24" s="258"/>
      <c r="L24" s="295">
        <f t="shared" si="3"/>
        <v>0.12</v>
      </c>
      <c r="M24" s="293">
        <f t="shared" si="4"/>
        <v>0.13999999999999999</v>
      </c>
      <c r="N24" s="296">
        <f t="shared" si="5"/>
        <v>0.19</v>
      </c>
      <c r="O24" s="298"/>
    </row>
    <row r="25" spans="1:15" ht="14.25">
      <c r="A25" s="258"/>
      <c r="B25" s="269" t="s">
        <v>111</v>
      </c>
      <c r="C25" s="270" t="s">
        <v>112</v>
      </c>
      <c r="D25" s="267" t="s">
        <v>49</v>
      </c>
      <c r="E25" s="265">
        <v>0.06</v>
      </c>
      <c r="F25" s="260">
        <v>0.07</v>
      </c>
      <c r="G25" s="256">
        <v>0.12</v>
      </c>
      <c r="H25" s="257">
        <f t="shared" si="0"/>
        <v>0.09</v>
      </c>
      <c r="I25" s="293">
        <f t="shared" si="1"/>
        <v>0.11</v>
      </c>
      <c r="J25" s="294">
        <f t="shared" si="2"/>
        <v>0.16</v>
      </c>
      <c r="K25" s="258"/>
      <c r="L25" s="295">
        <f t="shared" si="3"/>
        <v>0.12</v>
      </c>
      <c r="M25" s="293">
        <f t="shared" si="4"/>
        <v>0.13999999999999999</v>
      </c>
      <c r="N25" s="296">
        <f t="shared" si="5"/>
        <v>0.19</v>
      </c>
      <c r="O25" s="298"/>
    </row>
    <row r="26" spans="1:15" ht="14.25">
      <c r="A26" s="24"/>
      <c r="B26" s="269" t="s">
        <v>113</v>
      </c>
      <c r="C26" s="270" t="s">
        <v>114</v>
      </c>
      <c r="D26" s="267" t="s">
        <v>49</v>
      </c>
      <c r="E26" s="271">
        <v>0.07</v>
      </c>
      <c r="F26" s="260">
        <v>0.08</v>
      </c>
      <c r="G26" s="256">
        <v>0.13</v>
      </c>
      <c r="H26" s="272">
        <f t="shared" si="0"/>
        <v>0.1</v>
      </c>
      <c r="I26" s="293">
        <f t="shared" si="1"/>
        <v>0.12000000000000001</v>
      </c>
      <c r="J26" s="294">
        <f t="shared" si="2"/>
        <v>0.17</v>
      </c>
      <c r="K26" s="304"/>
      <c r="L26" s="295">
        <f t="shared" si="3"/>
        <v>0.13</v>
      </c>
      <c r="M26" s="293">
        <f t="shared" si="4"/>
        <v>0.15</v>
      </c>
      <c r="N26" s="296">
        <f t="shared" si="5"/>
        <v>0.2</v>
      </c>
      <c r="O26" s="305"/>
    </row>
    <row r="27" spans="1:15" ht="14.25" customHeight="1">
      <c r="A27" s="273" t="s">
        <v>142</v>
      </c>
      <c r="B27" s="274" t="s">
        <v>143</v>
      </c>
      <c r="C27" s="275" t="s">
        <v>144</v>
      </c>
      <c r="D27" s="267" t="s">
        <v>18</v>
      </c>
      <c r="E27" s="271">
        <v>0.07</v>
      </c>
      <c r="F27" s="260">
        <v>0.08</v>
      </c>
      <c r="G27" s="256">
        <v>0.13</v>
      </c>
      <c r="H27" s="276">
        <f t="shared" si="0"/>
        <v>0.1</v>
      </c>
      <c r="I27" s="306">
        <f t="shared" si="1"/>
        <v>0.12000000000000001</v>
      </c>
      <c r="J27" s="294">
        <f t="shared" si="2"/>
        <v>0.17</v>
      </c>
      <c r="K27" s="297" t="s">
        <v>384</v>
      </c>
      <c r="L27" s="307">
        <f>H27+2%</f>
        <v>0.12000000000000001</v>
      </c>
      <c r="M27" s="293">
        <f t="shared" si="4"/>
        <v>0.14</v>
      </c>
      <c r="N27" s="296">
        <f t="shared" si="5"/>
        <v>0.19</v>
      </c>
      <c r="O27" s="297" t="s">
        <v>386</v>
      </c>
    </row>
    <row r="28" spans="1:15" ht="14.25">
      <c r="A28" s="277"/>
      <c r="B28" s="274" t="s">
        <v>146</v>
      </c>
      <c r="C28" s="275" t="s">
        <v>147</v>
      </c>
      <c r="D28" s="267" t="s">
        <v>18</v>
      </c>
      <c r="E28" s="271">
        <v>0.08</v>
      </c>
      <c r="F28" s="260">
        <v>0.12</v>
      </c>
      <c r="G28" s="256">
        <v>0.17</v>
      </c>
      <c r="H28" s="278">
        <f t="shared" si="0"/>
        <v>0.11</v>
      </c>
      <c r="I28" s="293">
        <f aca="true" t="shared" si="6" ref="I28:I55">H28+2%</f>
        <v>0.13</v>
      </c>
      <c r="J28" s="294">
        <f t="shared" si="2"/>
        <v>0.18</v>
      </c>
      <c r="K28" s="298"/>
      <c r="L28" s="307">
        <f aca="true" t="shared" si="7" ref="L28:L47">H28+2%</f>
        <v>0.13</v>
      </c>
      <c r="M28" s="293">
        <f aca="true" t="shared" si="8" ref="M28:M48">L28+2%</f>
        <v>0.15</v>
      </c>
      <c r="N28" s="296">
        <f t="shared" si="5"/>
        <v>0.2</v>
      </c>
      <c r="O28" s="298"/>
    </row>
    <row r="29" spans="1:15" ht="14.25">
      <c r="A29" s="277"/>
      <c r="B29" s="274" t="s">
        <v>149</v>
      </c>
      <c r="C29" s="275" t="s">
        <v>150</v>
      </c>
      <c r="D29" s="267" t="s">
        <v>151</v>
      </c>
      <c r="E29" s="271">
        <v>0.1</v>
      </c>
      <c r="F29" s="260">
        <v>0.11</v>
      </c>
      <c r="G29" s="279">
        <v>0.16</v>
      </c>
      <c r="H29" s="278">
        <f aca="true" t="shared" si="9" ref="H29:H48">E29+3%</f>
        <v>0.13</v>
      </c>
      <c r="I29" s="293">
        <f t="shared" si="6"/>
        <v>0.15</v>
      </c>
      <c r="J29" s="294">
        <f t="shared" si="2"/>
        <v>0.2</v>
      </c>
      <c r="K29" s="298"/>
      <c r="L29" s="307">
        <f t="shared" si="7"/>
        <v>0.15</v>
      </c>
      <c r="M29" s="293">
        <f t="shared" si="8"/>
        <v>0.16999999999999998</v>
      </c>
      <c r="N29" s="296">
        <f t="shared" si="5"/>
        <v>0.21999999999999997</v>
      </c>
      <c r="O29" s="298"/>
    </row>
    <row r="30" spans="1:15" ht="14.25">
      <c r="A30" s="277"/>
      <c r="B30" s="274" t="s">
        <v>155</v>
      </c>
      <c r="C30" s="275" t="s">
        <v>156</v>
      </c>
      <c r="D30" s="267" t="s">
        <v>18</v>
      </c>
      <c r="E30" s="271">
        <v>0.07</v>
      </c>
      <c r="F30" s="260">
        <v>0.11</v>
      </c>
      <c r="G30" s="279">
        <v>0.16</v>
      </c>
      <c r="H30" s="278">
        <f t="shared" si="9"/>
        <v>0.1</v>
      </c>
      <c r="I30" s="293">
        <f t="shared" si="6"/>
        <v>0.12000000000000001</v>
      </c>
      <c r="J30" s="294">
        <f t="shared" si="2"/>
        <v>0.17</v>
      </c>
      <c r="K30" s="298"/>
      <c r="L30" s="307">
        <f t="shared" si="7"/>
        <v>0.12000000000000001</v>
      </c>
      <c r="M30" s="293">
        <f t="shared" si="8"/>
        <v>0.14</v>
      </c>
      <c r="N30" s="296">
        <f t="shared" si="5"/>
        <v>0.19</v>
      </c>
      <c r="O30" s="298"/>
    </row>
    <row r="31" spans="1:15" ht="14.25">
      <c r="A31" s="277"/>
      <c r="B31" s="274" t="s">
        <v>157</v>
      </c>
      <c r="C31" s="275" t="s">
        <v>158</v>
      </c>
      <c r="D31" s="267" t="s">
        <v>18</v>
      </c>
      <c r="E31" s="271">
        <v>0.06</v>
      </c>
      <c r="F31" s="260">
        <v>0.07</v>
      </c>
      <c r="G31" s="279">
        <v>0.12</v>
      </c>
      <c r="H31" s="278">
        <f t="shared" si="9"/>
        <v>0.09</v>
      </c>
      <c r="I31" s="293">
        <f t="shared" si="6"/>
        <v>0.11</v>
      </c>
      <c r="J31" s="294">
        <f t="shared" si="2"/>
        <v>0.16</v>
      </c>
      <c r="K31" s="298"/>
      <c r="L31" s="307">
        <f t="shared" si="7"/>
        <v>0.11</v>
      </c>
      <c r="M31" s="293">
        <f t="shared" si="8"/>
        <v>0.13</v>
      </c>
      <c r="N31" s="296">
        <f t="shared" si="5"/>
        <v>0.18</v>
      </c>
      <c r="O31" s="298"/>
    </row>
    <row r="32" spans="1:15" ht="14.25">
      <c r="A32" s="277"/>
      <c r="B32" s="274" t="s">
        <v>160</v>
      </c>
      <c r="C32" s="275" t="s">
        <v>161</v>
      </c>
      <c r="D32" s="267" t="s">
        <v>18</v>
      </c>
      <c r="E32" s="271">
        <v>0.08</v>
      </c>
      <c r="F32" s="260">
        <v>0.09</v>
      </c>
      <c r="G32" s="279">
        <v>0.14</v>
      </c>
      <c r="H32" s="278">
        <f t="shared" si="9"/>
        <v>0.11</v>
      </c>
      <c r="I32" s="293">
        <f t="shared" si="6"/>
        <v>0.13</v>
      </c>
      <c r="J32" s="294">
        <f t="shared" si="2"/>
        <v>0.18</v>
      </c>
      <c r="K32" s="298"/>
      <c r="L32" s="307">
        <f t="shared" si="7"/>
        <v>0.13</v>
      </c>
      <c r="M32" s="293">
        <f t="shared" si="8"/>
        <v>0.15</v>
      </c>
      <c r="N32" s="296">
        <f t="shared" si="5"/>
        <v>0.2</v>
      </c>
      <c r="O32" s="298"/>
    </row>
    <row r="33" spans="1:15" ht="14.25">
      <c r="A33" s="277"/>
      <c r="B33" s="274" t="s">
        <v>162</v>
      </c>
      <c r="C33" s="275" t="s">
        <v>163</v>
      </c>
      <c r="D33" s="267" t="s">
        <v>18</v>
      </c>
      <c r="E33" s="271">
        <v>0.07</v>
      </c>
      <c r="F33" s="260">
        <v>0.08</v>
      </c>
      <c r="G33" s="279">
        <v>0.13</v>
      </c>
      <c r="H33" s="278">
        <f t="shared" si="9"/>
        <v>0.1</v>
      </c>
      <c r="I33" s="293">
        <f t="shared" si="6"/>
        <v>0.12000000000000001</v>
      </c>
      <c r="J33" s="294">
        <f t="shared" si="2"/>
        <v>0.17</v>
      </c>
      <c r="K33" s="298"/>
      <c r="L33" s="307">
        <f t="shared" si="7"/>
        <v>0.12000000000000001</v>
      </c>
      <c r="M33" s="293">
        <f t="shared" si="8"/>
        <v>0.14</v>
      </c>
      <c r="N33" s="296">
        <f t="shared" si="5"/>
        <v>0.19</v>
      </c>
      <c r="O33" s="298"/>
    </row>
    <row r="34" spans="1:15" ht="14.25">
      <c r="A34" s="277"/>
      <c r="B34" s="274" t="s">
        <v>164</v>
      </c>
      <c r="C34" s="275" t="s">
        <v>165</v>
      </c>
      <c r="D34" s="267" t="s">
        <v>49</v>
      </c>
      <c r="E34" s="271">
        <v>0.07</v>
      </c>
      <c r="F34" s="260">
        <v>0.08</v>
      </c>
      <c r="G34" s="279">
        <v>0.13</v>
      </c>
      <c r="H34" s="278">
        <f t="shared" si="9"/>
        <v>0.1</v>
      </c>
      <c r="I34" s="293">
        <f t="shared" si="6"/>
        <v>0.12000000000000001</v>
      </c>
      <c r="J34" s="294">
        <f t="shared" si="2"/>
        <v>0.17</v>
      </c>
      <c r="K34" s="298"/>
      <c r="L34" s="307">
        <f t="shared" si="7"/>
        <v>0.12000000000000001</v>
      </c>
      <c r="M34" s="293">
        <f t="shared" si="8"/>
        <v>0.14</v>
      </c>
      <c r="N34" s="296">
        <f t="shared" si="5"/>
        <v>0.19</v>
      </c>
      <c r="O34" s="298"/>
    </row>
    <row r="35" spans="1:15" ht="14.25">
      <c r="A35" s="277"/>
      <c r="B35" s="274" t="s">
        <v>166</v>
      </c>
      <c r="C35" s="275" t="s">
        <v>167</v>
      </c>
      <c r="D35" s="267" t="s">
        <v>18</v>
      </c>
      <c r="E35" s="271">
        <v>0.08</v>
      </c>
      <c r="F35" s="260">
        <v>0.1</v>
      </c>
      <c r="G35" s="279">
        <v>0.15</v>
      </c>
      <c r="H35" s="278">
        <f t="shared" si="9"/>
        <v>0.11</v>
      </c>
      <c r="I35" s="293">
        <f t="shared" si="6"/>
        <v>0.13</v>
      </c>
      <c r="J35" s="294">
        <f t="shared" si="2"/>
        <v>0.18</v>
      </c>
      <c r="K35" s="298"/>
      <c r="L35" s="307">
        <f t="shared" si="7"/>
        <v>0.13</v>
      </c>
      <c r="M35" s="293">
        <f t="shared" si="8"/>
        <v>0.15</v>
      </c>
      <c r="N35" s="296">
        <f t="shared" si="5"/>
        <v>0.2</v>
      </c>
      <c r="O35" s="298"/>
    </row>
    <row r="36" spans="1:15" ht="14.25">
      <c r="A36" s="277"/>
      <c r="B36" s="274" t="s">
        <v>168</v>
      </c>
      <c r="C36" s="275" t="s">
        <v>169</v>
      </c>
      <c r="D36" s="267" t="s">
        <v>49</v>
      </c>
      <c r="E36" s="271">
        <v>0.07</v>
      </c>
      <c r="F36" s="260">
        <v>0.08</v>
      </c>
      <c r="G36" s="279">
        <v>0.13</v>
      </c>
      <c r="H36" s="278">
        <f t="shared" si="9"/>
        <v>0.1</v>
      </c>
      <c r="I36" s="293">
        <f t="shared" si="6"/>
        <v>0.12000000000000001</v>
      </c>
      <c r="J36" s="294">
        <f t="shared" si="2"/>
        <v>0.17</v>
      </c>
      <c r="K36" s="298"/>
      <c r="L36" s="307">
        <f t="shared" si="7"/>
        <v>0.12000000000000001</v>
      </c>
      <c r="M36" s="293">
        <f t="shared" si="8"/>
        <v>0.14</v>
      </c>
      <c r="N36" s="296">
        <f t="shared" si="5"/>
        <v>0.19</v>
      </c>
      <c r="O36" s="298"/>
    </row>
    <row r="37" spans="1:15" ht="14.25">
      <c r="A37" s="277"/>
      <c r="B37" s="274" t="s">
        <v>170</v>
      </c>
      <c r="C37" s="275" t="s">
        <v>171</v>
      </c>
      <c r="D37" s="267" t="s">
        <v>76</v>
      </c>
      <c r="E37" s="271">
        <v>0.08</v>
      </c>
      <c r="F37" s="260">
        <v>0.11</v>
      </c>
      <c r="G37" s="279">
        <v>0.16</v>
      </c>
      <c r="H37" s="278">
        <f t="shared" si="9"/>
        <v>0.11</v>
      </c>
      <c r="I37" s="293">
        <f t="shared" si="6"/>
        <v>0.13</v>
      </c>
      <c r="J37" s="294">
        <f t="shared" si="2"/>
        <v>0.18</v>
      </c>
      <c r="K37" s="298"/>
      <c r="L37" s="307">
        <f t="shared" si="7"/>
        <v>0.13</v>
      </c>
      <c r="M37" s="293">
        <f t="shared" si="8"/>
        <v>0.15</v>
      </c>
      <c r="N37" s="296">
        <f t="shared" si="5"/>
        <v>0.2</v>
      </c>
      <c r="O37" s="298"/>
    </row>
    <row r="38" spans="1:15" ht="14.25">
      <c r="A38" s="277"/>
      <c r="B38" s="274" t="s">
        <v>174</v>
      </c>
      <c r="C38" s="275" t="s">
        <v>175</v>
      </c>
      <c r="D38" s="267" t="s">
        <v>76</v>
      </c>
      <c r="E38" s="271">
        <v>0.1</v>
      </c>
      <c r="F38" s="260">
        <v>0.12</v>
      </c>
      <c r="G38" s="279">
        <v>0.17</v>
      </c>
      <c r="H38" s="278">
        <f t="shared" si="9"/>
        <v>0.13</v>
      </c>
      <c r="I38" s="293">
        <f t="shared" si="6"/>
        <v>0.15</v>
      </c>
      <c r="J38" s="294">
        <f t="shared" si="2"/>
        <v>0.2</v>
      </c>
      <c r="K38" s="298"/>
      <c r="L38" s="307">
        <f t="shared" si="7"/>
        <v>0.15</v>
      </c>
      <c r="M38" s="293">
        <f t="shared" si="8"/>
        <v>0.16999999999999998</v>
      </c>
      <c r="N38" s="296">
        <f t="shared" si="5"/>
        <v>0.21999999999999997</v>
      </c>
      <c r="O38" s="298"/>
    </row>
    <row r="39" spans="1:15" ht="14.25">
      <c r="A39" s="277"/>
      <c r="B39" s="274" t="s">
        <v>177</v>
      </c>
      <c r="C39" s="275" t="s">
        <v>178</v>
      </c>
      <c r="D39" s="267" t="s">
        <v>49</v>
      </c>
      <c r="E39" s="271">
        <v>0.08</v>
      </c>
      <c r="F39" s="260">
        <v>0.09</v>
      </c>
      <c r="G39" s="279">
        <v>0.14</v>
      </c>
      <c r="H39" s="278">
        <f t="shared" si="9"/>
        <v>0.11</v>
      </c>
      <c r="I39" s="293">
        <f t="shared" si="6"/>
        <v>0.13</v>
      </c>
      <c r="J39" s="294">
        <f t="shared" si="2"/>
        <v>0.18</v>
      </c>
      <c r="K39" s="298"/>
      <c r="L39" s="307">
        <f t="shared" si="7"/>
        <v>0.13</v>
      </c>
      <c r="M39" s="293">
        <f t="shared" si="8"/>
        <v>0.15</v>
      </c>
      <c r="N39" s="296">
        <f t="shared" si="5"/>
        <v>0.2</v>
      </c>
      <c r="O39" s="298"/>
    </row>
    <row r="40" spans="1:15" ht="18.75" customHeight="1">
      <c r="A40" s="277"/>
      <c r="B40" s="274" t="s">
        <v>183</v>
      </c>
      <c r="C40" s="275" t="s">
        <v>184</v>
      </c>
      <c r="D40" s="267" t="s">
        <v>185</v>
      </c>
      <c r="E40" s="280">
        <v>0.05</v>
      </c>
      <c r="F40" s="260">
        <v>0.1</v>
      </c>
      <c r="G40" s="279">
        <v>0.15</v>
      </c>
      <c r="H40" s="278">
        <f t="shared" si="9"/>
        <v>0.08</v>
      </c>
      <c r="I40" s="293">
        <v>0.12</v>
      </c>
      <c r="J40" s="294">
        <f t="shared" si="2"/>
        <v>0.16999999999999998</v>
      </c>
      <c r="K40" s="298"/>
      <c r="L40" s="307">
        <f t="shared" si="7"/>
        <v>0.1</v>
      </c>
      <c r="M40" s="293">
        <v>0.14</v>
      </c>
      <c r="N40" s="296">
        <f t="shared" si="5"/>
        <v>0.19</v>
      </c>
      <c r="O40" s="298"/>
    </row>
    <row r="41" spans="1:15" ht="14.25">
      <c r="A41" s="277"/>
      <c r="B41" s="274" t="s">
        <v>187</v>
      </c>
      <c r="C41" s="275" t="s">
        <v>188</v>
      </c>
      <c r="D41" s="267" t="s">
        <v>189</v>
      </c>
      <c r="E41" s="280">
        <v>0.05</v>
      </c>
      <c r="F41" s="260">
        <v>0.4</v>
      </c>
      <c r="G41" s="279">
        <v>0.45</v>
      </c>
      <c r="H41" s="278">
        <f t="shared" si="9"/>
        <v>0.08</v>
      </c>
      <c r="I41" s="293">
        <v>0.4</v>
      </c>
      <c r="J41" s="294">
        <f t="shared" si="2"/>
        <v>0.45</v>
      </c>
      <c r="K41" s="298"/>
      <c r="L41" s="307">
        <f t="shared" si="7"/>
        <v>0.1</v>
      </c>
      <c r="M41" s="293">
        <v>0.4</v>
      </c>
      <c r="N41" s="296">
        <f t="shared" si="5"/>
        <v>0.45</v>
      </c>
      <c r="O41" s="298"/>
    </row>
    <row r="42" spans="1:15" ht="12.75" customHeight="1">
      <c r="A42" s="277"/>
      <c r="B42" s="274" t="s">
        <v>193</v>
      </c>
      <c r="C42" s="275" t="s">
        <v>194</v>
      </c>
      <c r="D42" s="267" t="s">
        <v>18</v>
      </c>
      <c r="E42" s="271">
        <v>0.08</v>
      </c>
      <c r="F42" s="260">
        <v>0.11</v>
      </c>
      <c r="G42" s="279">
        <v>0.16</v>
      </c>
      <c r="H42" s="278">
        <f t="shared" si="9"/>
        <v>0.11</v>
      </c>
      <c r="I42" s="293">
        <f t="shared" si="6"/>
        <v>0.13</v>
      </c>
      <c r="J42" s="294">
        <f t="shared" si="2"/>
        <v>0.18</v>
      </c>
      <c r="K42" s="298"/>
      <c r="L42" s="307">
        <f t="shared" si="7"/>
        <v>0.13</v>
      </c>
      <c r="M42" s="293">
        <f t="shared" si="8"/>
        <v>0.15</v>
      </c>
      <c r="N42" s="296">
        <f t="shared" si="5"/>
        <v>0.2</v>
      </c>
      <c r="O42" s="298"/>
    </row>
    <row r="43" spans="1:15" ht="14.25">
      <c r="A43" s="277"/>
      <c r="B43" s="274" t="s">
        <v>196</v>
      </c>
      <c r="C43" s="275" t="s">
        <v>197</v>
      </c>
      <c r="D43" s="267" t="s">
        <v>18</v>
      </c>
      <c r="E43" s="271">
        <v>0.05</v>
      </c>
      <c r="F43" s="260">
        <v>0.06</v>
      </c>
      <c r="G43" s="279">
        <v>0.11</v>
      </c>
      <c r="H43" s="278">
        <f t="shared" si="9"/>
        <v>0.08</v>
      </c>
      <c r="I43" s="293">
        <f t="shared" si="6"/>
        <v>0.1</v>
      </c>
      <c r="J43" s="294">
        <f t="shared" si="2"/>
        <v>0.15000000000000002</v>
      </c>
      <c r="K43" s="298"/>
      <c r="L43" s="307">
        <f t="shared" si="7"/>
        <v>0.1</v>
      </c>
      <c r="M43" s="293">
        <f t="shared" si="8"/>
        <v>0.12000000000000001</v>
      </c>
      <c r="N43" s="296">
        <f t="shared" si="5"/>
        <v>0.17</v>
      </c>
      <c r="O43" s="298"/>
    </row>
    <row r="44" spans="1:15" ht="14.25">
      <c r="A44" s="277"/>
      <c r="B44" s="274" t="s">
        <v>198</v>
      </c>
      <c r="C44" s="275" t="s">
        <v>199</v>
      </c>
      <c r="D44" s="267" t="s">
        <v>49</v>
      </c>
      <c r="E44" s="280">
        <v>0.1</v>
      </c>
      <c r="F44" s="260">
        <v>0.12</v>
      </c>
      <c r="G44" s="279">
        <v>0.17</v>
      </c>
      <c r="H44" s="278">
        <f t="shared" si="9"/>
        <v>0.13</v>
      </c>
      <c r="I44" s="293">
        <f t="shared" si="6"/>
        <v>0.15</v>
      </c>
      <c r="J44" s="294">
        <f t="shared" si="2"/>
        <v>0.2</v>
      </c>
      <c r="K44" s="298"/>
      <c r="L44" s="307">
        <f t="shared" si="7"/>
        <v>0.15</v>
      </c>
      <c r="M44" s="293">
        <f t="shared" si="8"/>
        <v>0.16999999999999998</v>
      </c>
      <c r="N44" s="296">
        <f t="shared" si="5"/>
        <v>0.21999999999999997</v>
      </c>
      <c r="O44" s="298"/>
    </row>
    <row r="45" spans="1:15" ht="14.25">
      <c r="A45" s="277"/>
      <c r="B45" s="274" t="s">
        <v>191</v>
      </c>
      <c r="C45" s="275" t="s">
        <v>192</v>
      </c>
      <c r="D45" s="267" t="s">
        <v>49</v>
      </c>
      <c r="E45" s="280">
        <v>0.07</v>
      </c>
      <c r="F45" s="260">
        <v>0.08</v>
      </c>
      <c r="G45" s="279">
        <v>0.13</v>
      </c>
      <c r="H45" s="278">
        <f t="shared" si="9"/>
        <v>0.1</v>
      </c>
      <c r="I45" s="293">
        <f t="shared" si="6"/>
        <v>0.12000000000000001</v>
      </c>
      <c r="J45" s="294">
        <f t="shared" si="2"/>
        <v>0.17</v>
      </c>
      <c r="K45" s="298"/>
      <c r="L45" s="307">
        <f t="shared" si="7"/>
        <v>0.12000000000000001</v>
      </c>
      <c r="M45" s="293">
        <f t="shared" si="8"/>
        <v>0.14</v>
      </c>
      <c r="N45" s="296">
        <f t="shared" si="5"/>
        <v>0.19</v>
      </c>
      <c r="O45" s="298"/>
    </row>
    <row r="46" spans="1:15" ht="14.25">
      <c r="A46" s="277"/>
      <c r="B46" s="274" t="s">
        <v>200</v>
      </c>
      <c r="C46" s="275" t="s">
        <v>201</v>
      </c>
      <c r="D46" s="267" t="s">
        <v>28</v>
      </c>
      <c r="E46" s="280">
        <v>0.08</v>
      </c>
      <c r="F46" s="260">
        <v>0.11</v>
      </c>
      <c r="G46" s="279">
        <v>0.16</v>
      </c>
      <c r="H46" s="278">
        <f t="shared" si="9"/>
        <v>0.11</v>
      </c>
      <c r="I46" s="293">
        <f t="shared" si="6"/>
        <v>0.13</v>
      </c>
      <c r="J46" s="294">
        <f t="shared" si="2"/>
        <v>0.18</v>
      </c>
      <c r="K46" s="298"/>
      <c r="L46" s="307">
        <f t="shared" si="7"/>
        <v>0.13</v>
      </c>
      <c r="M46" s="293">
        <f t="shared" si="8"/>
        <v>0.15</v>
      </c>
      <c r="N46" s="296">
        <f t="shared" si="5"/>
        <v>0.2</v>
      </c>
      <c r="O46" s="298"/>
    </row>
    <row r="47" spans="1:15" ht="24">
      <c r="A47" s="24"/>
      <c r="B47" s="275" t="s">
        <v>203</v>
      </c>
      <c r="C47" s="275" t="s">
        <v>204</v>
      </c>
      <c r="D47" s="267" t="s">
        <v>387</v>
      </c>
      <c r="E47" s="280">
        <v>0.08</v>
      </c>
      <c r="F47" s="260" t="s">
        <v>388</v>
      </c>
      <c r="G47" s="260" t="s">
        <v>389</v>
      </c>
      <c r="H47" s="278">
        <f t="shared" si="9"/>
        <v>0.11</v>
      </c>
      <c r="I47" s="260" t="s">
        <v>390</v>
      </c>
      <c r="J47" s="260" t="s">
        <v>391</v>
      </c>
      <c r="K47" s="298"/>
      <c r="L47" s="307">
        <f t="shared" si="7"/>
        <v>0.13</v>
      </c>
      <c r="M47" s="260" t="s">
        <v>392</v>
      </c>
      <c r="N47" s="308" t="s">
        <v>393</v>
      </c>
      <c r="O47" s="298"/>
    </row>
    <row r="48" spans="1:15" ht="14.25" customHeight="1">
      <c r="A48" s="273" t="s">
        <v>231</v>
      </c>
      <c r="B48" s="281" t="s">
        <v>232</v>
      </c>
      <c r="C48" s="281" t="s">
        <v>233</v>
      </c>
      <c r="D48" s="267" t="s">
        <v>49</v>
      </c>
      <c r="E48" s="280">
        <v>0.07</v>
      </c>
      <c r="F48" s="256">
        <v>0.09</v>
      </c>
      <c r="G48" s="279">
        <v>0.14</v>
      </c>
      <c r="H48" s="278">
        <f t="shared" si="9"/>
        <v>0.1</v>
      </c>
      <c r="I48" s="296">
        <f t="shared" si="6"/>
        <v>0.12000000000000001</v>
      </c>
      <c r="J48" s="294">
        <f>I48+5%</f>
        <v>0.17</v>
      </c>
      <c r="K48" s="309" t="s">
        <v>384</v>
      </c>
      <c r="L48" s="310">
        <f>E48+5%</f>
        <v>0.12000000000000001</v>
      </c>
      <c r="M48" s="296">
        <f t="shared" si="8"/>
        <v>0.14</v>
      </c>
      <c r="N48" s="296">
        <f t="shared" si="5"/>
        <v>0.19</v>
      </c>
      <c r="O48" s="297" t="s">
        <v>394</v>
      </c>
    </row>
    <row r="49" spans="1:15" ht="14.25">
      <c r="A49" s="277"/>
      <c r="B49" s="281" t="s">
        <v>239</v>
      </c>
      <c r="C49" s="281" t="s">
        <v>240</v>
      </c>
      <c r="D49" s="267" t="s">
        <v>49</v>
      </c>
      <c r="E49" s="280">
        <v>0.07</v>
      </c>
      <c r="F49" s="256">
        <v>0.09</v>
      </c>
      <c r="G49" s="279">
        <v>0.14</v>
      </c>
      <c r="H49" s="278">
        <f aca="true" t="shared" si="10" ref="H49:H67">E49+3%</f>
        <v>0.1</v>
      </c>
      <c r="I49" s="296">
        <f t="shared" si="6"/>
        <v>0.12000000000000001</v>
      </c>
      <c r="J49" s="294">
        <f aca="true" t="shared" si="11" ref="J49:J67">I49+5%</f>
        <v>0.17</v>
      </c>
      <c r="K49" s="282"/>
      <c r="L49" s="310">
        <f aca="true" t="shared" si="12" ref="L49:L67">E49+5%</f>
        <v>0.12000000000000001</v>
      </c>
      <c r="M49" s="296">
        <f aca="true" t="shared" si="13" ref="M49:M67">L49+2%</f>
        <v>0.14</v>
      </c>
      <c r="N49" s="296">
        <f t="shared" si="5"/>
        <v>0.19</v>
      </c>
      <c r="O49" s="298"/>
    </row>
    <row r="50" spans="1:15" ht="14.25">
      <c r="A50" s="277"/>
      <c r="B50" s="281" t="s">
        <v>241</v>
      </c>
      <c r="C50" s="281" t="s">
        <v>242</v>
      </c>
      <c r="D50" s="267" t="s">
        <v>18</v>
      </c>
      <c r="E50" s="280">
        <v>0.08</v>
      </c>
      <c r="F50" s="256">
        <v>0.1</v>
      </c>
      <c r="G50" s="279">
        <v>0.15</v>
      </c>
      <c r="H50" s="278">
        <f t="shared" si="10"/>
        <v>0.11</v>
      </c>
      <c r="I50" s="296">
        <f t="shared" si="6"/>
        <v>0.13</v>
      </c>
      <c r="J50" s="294">
        <f t="shared" si="11"/>
        <v>0.18</v>
      </c>
      <c r="K50" s="282"/>
      <c r="L50" s="310">
        <f t="shared" si="12"/>
        <v>0.13</v>
      </c>
      <c r="M50" s="296">
        <f t="shared" si="13"/>
        <v>0.15</v>
      </c>
      <c r="N50" s="296">
        <f t="shared" si="5"/>
        <v>0.2</v>
      </c>
      <c r="O50" s="298"/>
    </row>
    <row r="51" spans="1:15" ht="14.25">
      <c r="A51" s="277"/>
      <c r="B51" s="281" t="s">
        <v>246</v>
      </c>
      <c r="C51" s="281" t="s">
        <v>247</v>
      </c>
      <c r="D51" s="267" t="s">
        <v>248</v>
      </c>
      <c r="E51" s="280">
        <v>0.1</v>
      </c>
      <c r="F51" s="256">
        <v>0.12</v>
      </c>
      <c r="G51" s="279">
        <v>0.17</v>
      </c>
      <c r="H51" s="278">
        <f t="shared" si="10"/>
        <v>0.13</v>
      </c>
      <c r="I51" s="296">
        <f t="shared" si="6"/>
        <v>0.15</v>
      </c>
      <c r="J51" s="294">
        <f t="shared" si="11"/>
        <v>0.2</v>
      </c>
      <c r="K51" s="282"/>
      <c r="L51" s="310">
        <f>E51+6%</f>
        <v>0.16</v>
      </c>
      <c r="M51" s="296">
        <f t="shared" si="13"/>
        <v>0.18</v>
      </c>
      <c r="N51" s="296">
        <f t="shared" si="5"/>
        <v>0.22999999999999998</v>
      </c>
      <c r="O51" s="298"/>
    </row>
    <row r="52" spans="1:15" ht="14.25">
      <c r="A52" s="277"/>
      <c r="B52" s="281" t="s">
        <v>253</v>
      </c>
      <c r="C52" s="281" t="s">
        <v>254</v>
      </c>
      <c r="D52" s="267" t="s">
        <v>18</v>
      </c>
      <c r="E52" s="280">
        <v>0.08</v>
      </c>
      <c r="F52" s="256">
        <v>0.1</v>
      </c>
      <c r="G52" s="279">
        <v>0.15</v>
      </c>
      <c r="H52" s="278">
        <f t="shared" si="10"/>
        <v>0.11</v>
      </c>
      <c r="I52" s="296">
        <f t="shared" si="6"/>
        <v>0.13</v>
      </c>
      <c r="J52" s="294">
        <f t="shared" si="11"/>
        <v>0.18</v>
      </c>
      <c r="K52" s="282"/>
      <c r="L52" s="310">
        <f t="shared" si="12"/>
        <v>0.13</v>
      </c>
      <c r="M52" s="296">
        <f t="shared" si="13"/>
        <v>0.15</v>
      </c>
      <c r="N52" s="296">
        <f t="shared" si="5"/>
        <v>0.2</v>
      </c>
      <c r="O52" s="298"/>
    </row>
    <row r="53" spans="1:15" ht="14.25">
      <c r="A53" s="277"/>
      <c r="B53" s="281" t="s">
        <v>259</v>
      </c>
      <c r="C53" s="281" t="s">
        <v>260</v>
      </c>
      <c r="D53" s="267" t="s">
        <v>49</v>
      </c>
      <c r="E53" s="280">
        <v>0.07</v>
      </c>
      <c r="F53" s="256">
        <v>0.09</v>
      </c>
      <c r="G53" s="279">
        <v>0.14</v>
      </c>
      <c r="H53" s="278">
        <f t="shared" si="10"/>
        <v>0.1</v>
      </c>
      <c r="I53" s="296">
        <f t="shared" si="6"/>
        <v>0.12000000000000001</v>
      </c>
      <c r="J53" s="294">
        <f t="shared" si="11"/>
        <v>0.17</v>
      </c>
      <c r="K53" s="282"/>
      <c r="L53" s="310">
        <f t="shared" si="12"/>
        <v>0.12000000000000001</v>
      </c>
      <c r="M53" s="296">
        <f t="shared" si="13"/>
        <v>0.14</v>
      </c>
      <c r="N53" s="296">
        <f t="shared" si="5"/>
        <v>0.19</v>
      </c>
      <c r="O53" s="298"/>
    </row>
    <row r="54" spans="1:15" ht="14.25">
      <c r="A54" s="277"/>
      <c r="B54" s="281" t="s">
        <v>262</v>
      </c>
      <c r="C54" s="281" t="s">
        <v>263</v>
      </c>
      <c r="D54" s="267" t="s">
        <v>264</v>
      </c>
      <c r="E54" s="280">
        <v>0.06</v>
      </c>
      <c r="F54" s="256">
        <v>0.08</v>
      </c>
      <c r="G54" s="279">
        <v>0.13</v>
      </c>
      <c r="H54" s="278">
        <f t="shared" si="10"/>
        <v>0.09</v>
      </c>
      <c r="I54" s="296">
        <f t="shared" si="6"/>
        <v>0.11</v>
      </c>
      <c r="J54" s="294">
        <f t="shared" si="11"/>
        <v>0.16</v>
      </c>
      <c r="K54" s="282"/>
      <c r="L54" s="310">
        <f t="shared" si="12"/>
        <v>0.11</v>
      </c>
      <c r="M54" s="296">
        <f t="shared" si="13"/>
        <v>0.13</v>
      </c>
      <c r="N54" s="296">
        <f t="shared" si="5"/>
        <v>0.18</v>
      </c>
      <c r="O54" s="298"/>
    </row>
    <row r="55" spans="1:15" ht="14.25">
      <c r="A55" s="277"/>
      <c r="B55" s="281" t="s">
        <v>269</v>
      </c>
      <c r="C55" s="281" t="s">
        <v>270</v>
      </c>
      <c r="D55" s="267" t="s">
        <v>18</v>
      </c>
      <c r="E55" s="280">
        <v>0.06</v>
      </c>
      <c r="F55" s="256">
        <v>0.07</v>
      </c>
      <c r="G55" s="279">
        <v>0.13</v>
      </c>
      <c r="H55" s="278">
        <f t="shared" si="10"/>
        <v>0.09</v>
      </c>
      <c r="I55" s="296">
        <f t="shared" si="6"/>
        <v>0.11</v>
      </c>
      <c r="J55" s="294">
        <f t="shared" si="11"/>
        <v>0.16</v>
      </c>
      <c r="K55" s="282"/>
      <c r="L55" s="310">
        <f t="shared" si="12"/>
        <v>0.11</v>
      </c>
      <c r="M55" s="296">
        <f t="shared" si="13"/>
        <v>0.13</v>
      </c>
      <c r="N55" s="296">
        <f t="shared" si="5"/>
        <v>0.18</v>
      </c>
      <c r="O55" s="298"/>
    </row>
    <row r="56" spans="1:15" ht="14.25">
      <c r="A56" s="277"/>
      <c r="B56" s="281" t="s">
        <v>273</v>
      </c>
      <c r="C56" s="281" t="s">
        <v>274</v>
      </c>
      <c r="D56" s="267" t="s">
        <v>18</v>
      </c>
      <c r="E56" s="280">
        <v>0.06</v>
      </c>
      <c r="F56" s="256">
        <v>0.07</v>
      </c>
      <c r="G56" s="279">
        <v>0.13</v>
      </c>
      <c r="H56" s="278">
        <v>0.09</v>
      </c>
      <c r="I56" s="293">
        <v>0.11</v>
      </c>
      <c r="J56" s="294">
        <f t="shared" si="11"/>
        <v>0.16</v>
      </c>
      <c r="K56" s="282"/>
      <c r="L56" s="310">
        <f t="shared" si="12"/>
        <v>0.11</v>
      </c>
      <c r="M56" s="296">
        <f t="shared" si="13"/>
        <v>0.13</v>
      </c>
      <c r="N56" s="296">
        <f t="shared" si="5"/>
        <v>0.18</v>
      </c>
      <c r="O56" s="298"/>
    </row>
    <row r="57" spans="1:15" ht="14.25">
      <c r="A57" s="277"/>
      <c r="B57" s="281" t="s">
        <v>276</v>
      </c>
      <c r="C57" s="281" t="s">
        <v>277</v>
      </c>
      <c r="D57" s="267" t="s">
        <v>49</v>
      </c>
      <c r="E57" s="280">
        <v>0.07</v>
      </c>
      <c r="F57" s="256">
        <v>0.09</v>
      </c>
      <c r="G57" s="279">
        <v>0.14</v>
      </c>
      <c r="H57" s="278">
        <f t="shared" si="10"/>
        <v>0.1</v>
      </c>
      <c r="I57" s="296">
        <v>0.1</v>
      </c>
      <c r="J57" s="294">
        <f t="shared" si="11"/>
        <v>0.15000000000000002</v>
      </c>
      <c r="K57" s="282"/>
      <c r="L57" s="310">
        <f t="shared" si="12"/>
        <v>0.12000000000000001</v>
      </c>
      <c r="M57" s="296">
        <f t="shared" si="13"/>
        <v>0.14</v>
      </c>
      <c r="N57" s="296">
        <f t="shared" si="5"/>
        <v>0.19</v>
      </c>
      <c r="O57" s="298"/>
    </row>
    <row r="58" spans="1:15" ht="14.25">
      <c r="A58" s="277"/>
      <c r="B58" s="281" t="s">
        <v>278</v>
      </c>
      <c r="C58" s="281" t="s">
        <v>279</v>
      </c>
      <c r="D58" s="267" t="s">
        <v>18</v>
      </c>
      <c r="E58" s="280">
        <v>0.08</v>
      </c>
      <c r="F58" s="256">
        <v>0.1</v>
      </c>
      <c r="G58" s="279">
        <v>0.15</v>
      </c>
      <c r="H58" s="278">
        <f t="shared" si="10"/>
        <v>0.11</v>
      </c>
      <c r="I58" s="296">
        <v>0.12</v>
      </c>
      <c r="J58" s="294">
        <f t="shared" si="11"/>
        <v>0.16999999999999998</v>
      </c>
      <c r="K58" s="282"/>
      <c r="L58" s="310">
        <f t="shared" si="12"/>
        <v>0.13</v>
      </c>
      <c r="M58" s="296">
        <f t="shared" si="13"/>
        <v>0.15</v>
      </c>
      <c r="N58" s="296">
        <f t="shared" si="5"/>
        <v>0.2</v>
      </c>
      <c r="O58" s="298"/>
    </row>
    <row r="59" spans="1:15" ht="14.25">
      <c r="A59" s="277"/>
      <c r="B59" s="281" t="s">
        <v>281</v>
      </c>
      <c r="C59" s="281" t="s">
        <v>282</v>
      </c>
      <c r="D59" s="267" t="s">
        <v>18</v>
      </c>
      <c r="E59" s="280">
        <v>0.06</v>
      </c>
      <c r="F59" s="256">
        <v>0.07</v>
      </c>
      <c r="G59" s="279">
        <v>0.13</v>
      </c>
      <c r="H59" s="278">
        <f t="shared" si="10"/>
        <v>0.09</v>
      </c>
      <c r="I59" s="296">
        <f aca="true" t="shared" si="14" ref="I59:I67">H59+2%</f>
        <v>0.11</v>
      </c>
      <c r="J59" s="294">
        <f t="shared" si="11"/>
        <v>0.16</v>
      </c>
      <c r="K59" s="282"/>
      <c r="L59" s="310">
        <f t="shared" si="12"/>
        <v>0.11</v>
      </c>
      <c r="M59" s="296">
        <f t="shared" si="13"/>
        <v>0.13</v>
      </c>
      <c r="N59" s="296">
        <f t="shared" si="5"/>
        <v>0.18</v>
      </c>
      <c r="O59" s="298"/>
    </row>
    <row r="60" spans="1:15" ht="14.25">
      <c r="A60" s="282"/>
      <c r="B60" s="281" t="s">
        <v>283</v>
      </c>
      <c r="C60" s="281" t="s">
        <v>284</v>
      </c>
      <c r="D60" s="254" t="s">
        <v>285</v>
      </c>
      <c r="E60" s="280">
        <v>0.07</v>
      </c>
      <c r="F60" s="256">
        <v>0.09</v>
      </c>
      <c r="G60" s="279">
        <v>0.14</v>
      </c>
      <c r="H60" s="278">
        <f t="shared" si="10"/>
        <v>0.1</v>
      </c>
      <c r="I60" s="296">
        <f t="shared" si="14"/>
        <v>0.12000000000000001</v>
      </c>
      <c r="J60" s="294">
        <f t="shared" si="11"/>
        <v>0.17</v>
      </c>
      <c r="K60" s="282"/>
      <c r="L60" s="310">
        <f t="shared" si="12"/>
        <v>0.12000000000000001</v>
      </c>
      <c r="M60" s="296">
        <f t="shared" si="13"/>
        <v>0.14</v>
      </c>
      <c r="N60" s="296">
        <f t="shared" si="5"/>
        <v>0.19</v>
      </c>
      <c r="O60" s="298"/>
    </row>
    <row r="61" spans="1:15" ht="14.25">
      <c r="A61" s="282"/>
      <c r="B61" s="281" t="s">
        <v>288</v>
      </c>
      <c r="C61" s="281" t="s">
        <v>289</v>
      </c>
      <c r="D61" s="254" t="s">
        <v>285</v>
      </c>
      <c r="E61" s="280">
        <v>0.07</v>
      </c>
      <c r="F61" s="256">
        <v>0.09</v>
      </c>
      <c r="G61" s="279">
        <v>0.14</v>
      </c>
      <c r="H61" s="278">
        <f t="shared" si="10"/>
        <v>0.1</v>
      </c>
      <c r="I61" s="296">
        <f t="shared" si="14"/>
        <v>0.12000000000000001</v>
      </c>
      <c r="J61" s="294">
        <f t="shared" si="11"/>
        <v>0.17</v>
      </c>
      <c r="K61" s="282"/>
      <c r="L61" s="310">
        <f t="shared" si="12"/>
        <v>0.12000000000000001</v>
      </c>
      <c r="M61" s="296">
        <f t="shared" si="13"/>
        <v>0.14</v>
      </c>
      <c r="N61" s="296">
        <f t="shared" si="5"/>
        <v>0.19</v>
      </c>
      <c r="O61" s="298"/>
    </row>
    <row r="62" spans="1:15" ht="14.25">
      <c r="A62" s="283"/>
      <c r="B62" s="281" t="s">
        <v>291</v>
      </c>
      <c r="C62" s="281" t="s">
        <v>292</v>
      </c>
      <c r="D62" s="254" t="s">
        <v>18</v>
      </c>
      <c r="E62" s="280">
        <v>0.06</v>
      </c>
      <c r="F62" s="284">
        <v>0.08</v>
      </c>
      <c r="G62" s="279">
        <v>0.13</v>
      </c>
      <c r="H62" s="285">
        <f t="shared" si="10"/>
        <v>0.09</v>
      </c>
      <c r="I62" s="296">
        <f t="shared" si="14"/>
        <v>0.11</v>
      </c>
      <c r="J62" s="294">
        <f t="shared" si="11"/>
        <v>0.16</v>
      </c>
      <c r="K62" s="282"/>
      <c r="L62" s="310">
        <f t="shared" si="12"/>
        <v>0.11</v>
      </c>
      <c r="M62" s="296">
        <f t="shared" si="13"/>
        <v>0.13</v>
      </c>
      <c r="N62" s="296">
        <f t="shared" si="5"/>
        <v>0.18</v>
      </c>
      <c r="O62" s="298"/>
    </row>
    <row r="63" spans="1:15" ht="14.25">
      <c r="A63" s="283"/>
      <c r="B63" s="281" t="s">
        <v>294</v>
      </c>
      <c r="C63" s="281" t="s">
        <v>295</v>
      </c>
      <c r="D63" s="267" t="s">
        <v>49</v>
      </c>
      <c r="E63" s="280">
        <v>0.06</v>
      </c>
      <c r="F63" s="256">
        <v>0.07</v>
      </c>
      <c r="G63" s="279">
        <v>0.13</v>
      </c>
      <c r="H63" s="278">
        <f t="shared" si="10"/>
        <v>0.09</v>
      </c>
      <c r="I63" s="296">
        <f t="shared" si="14"/>
        <v>0.11</v>
      </c>
      <c r="J63" s="294">
        <f t="shared" si="11"/>
        <v>0.16</v>
      </c>
      <c r="K63" s="282"/>
      <c r="L63" s="310">
        <f t="shared" si="12"/>
        <v>0.11</v>
      </c>
      <c r="M63" s="296">
        <f t="shared" si="13"/>
        <v>0.13</v>
      </c>
      <c r="N63" s="296">
        <f t="shared" si="5"/>
        <v>0.18</v>
      </c>
      <c r="O63" s="298"/>
    </row>
    <row r="64" spans="1:15" ht="14.25">
      <c r="A64" s="282" t="s">
        <v>311</v>
      </c>
      <c r="B64" s="281" t="s">
        <v>312</v>
      </c>
      <c r="C64" s="281" t="s">
        <v>395</v>
      </c>
      <c r="D64" s="267" t="s">
        <v>396</v>
      </c>
      <c r="E64" s="280">
        <v>0.08</v>
      </c>
      <c r="F64" s="284">
        <v>0.1</v>
      </c>
      <c r="G64" s="279">
        <v>0.15</v>
      </c>
      <c r="H64" s="276">
        <f t="shared" si="10"/>
        <v>0.11</v>
      </c>
      <c r="I64" s="296">
        <f t="shared" si="14"/>
        <v>0.13</v>
      </c>
      <c r="J64" s="294">
        <f t="shared" si="11"/>
        <v>0.18</v>
      </c>
      <c r="K64" s="282"/>
      <c r="L64" s="310">
        <f t="shared" si="12"/>
        <v>0.13</v>
      </c>
      <c r="M64" s="296">
        <f t="shared" si="13"/>
        <v>0.15</v>
      </c>
      <c r="N64" s="296">
        <f t="shared" si="5"/>
        <v>0.2</v>
      </c>
      <c r="O64" s="298"/>
    </row>
    <row r="65" spans="1:15" ht="14.25">
      <c r="A65" s="282"/>
      <c r="B65" s="281" t="s">
        <v>320</v>
      </c>
      <c r="C65" s="281" t="s">
        <v>397</v>
      </c>
      <c r="D65" s="267" t="s">
        <v>18</v>
      </c>
      <c r="E65" s="280">
        <v>0.08</v>
      </c>
      <c r="F65" s="284">
        <v>0.1</v>
      </c>
      <c r="G65" s="279">
        <v>0.15</v>
      </c>
      <c r="H65" s="276">
        <f t="shared" si="10"/>
        <v>0.11</v>
      </c>
      <c r="I65" s="296">
        <f t="shared" si="14"/>
        <v>0.13</v>
      </c>
      <c r="J65" s="294">
        <f t="shared" si="11"/>
        <v>0.18</v>
      </c>
      <c r="K65" s="282"/>
      <c r="L65" s="310">
        <f t="shared" si="12"/>
        <v>0.13</v>
      </c>
      <c r="M65" s="296">
        <f t="shared" si="13"/>
        <v>0.15</v>
      </c>
      <c r="N65" s="296">
        <f t="shared" si="5"/>
        <v>0.2</v>
      </c>
      <c r="O65" s="298"/>
    </row>
    <row r="66" spans="1:15" ht="14.25">
      <c r="A66" s="282"/>
      <c r="B66" s="281" t="s">
        <v>323</v>
      </c>
      <c r="C66" s="281" t="s">
        <v>398</v>
      </c>
      <c r="D66" s="267" t="s">
        <v>18</v>
      </c>
      <c r="E66" s="280">
        <v>0.08</v>
      </c>
      <c r="F66" s="284">
        <v>0.1</v>
      </c>
      <c r="G66" s="279">
        <v>0.15</v>
      </c>
      <c r="H66" s="276">
        <f t="shared" si="10"/>
        <v>0.11</v>
      </c>
      <c r="I66" s="296">
        <f t="shared" si="14"/>
        <v>0.13</v>
      </c>
      <c r="J66" s="294">
        <f t="shared" si="11"/>
        <v>0.18</v>
      </c>
      <c r="K66" s="282"/>
      <c r="L66" s="310">
        <f t="shared" si="12"/>
        <v>0.13</v>
      </c>
      <c r="M66" s="296">
        <f t="shared" si="13"/>
        <v>0.15</v>
      </c>
      <c r="N66" s="296">
        <f t="shared" si="5"/>
        <v>0.2</v>
      </c>
      <c r="O66" s="298"/>
    </row>
    <row r="67" spans="1:15" ht="14.25">
      <c r="A67" s="282"/>
      <c r="B67" s="281" t="s">
        <v>326</v>
      </c>
      <c r="C67" s="281" t="s">
        <v>399</v>
      </c>
      <c r="D67" s="267" t="s">
        <v>49</v>
      </c>
      <c r="E67" s="280">
        <v>0.07</v>
      </c>
      <c r="F67" s="284">
        <v>0.09</v>
      </c>
      <c r="G67" s="279">
        <v>0.14</v>
      </c>
      <c r="H67" s="276">
        <f t="shared" si="10"/>
        <v>0.1</v>
      </c>
      <c r="I67" s="296">
        <f t="shared" si="14"/>
        <v>0.12000000000000001</v>
      </c>
      <c r="J67" s="294">
        <f t="shared" si="11"/>
        <v>0.17</v>
      </c>
      <c r="K67" s="282"/>
      <c r="L67" s="310">
        <f t="shared" si="12"/>
        <v>0.12000000000000001</v>
      </c>
      <c r="M67" s="296">
        <f t="shared" si="13"/>
        <v>0.14</v>
      </c>
      <c r="N67" s="296">
        <f t="shared" si="5"/>
        <v>0.19</v>
      </c>
      <c r="O67" s="298"/>
    </row>
    <row r="68" spans="1:15" ht="24" customHeight="1">
      <c r="A68" s="273" t="s">
        <v>334</v>
      </c>
      <c r="B68" s="281" t="s">
        <v>335</v>
      </c>
      <c r="C68" s="281" t="s">
        <v>336</v>
      </c>
      <c r="D68" s="267" t="s">
        <v>337</v>
      </c>
      <c r="E68" s="280">
        <v>0.1</v>
      </c>
      <c r="F68" s="256" t="s">
        <v>400</v>
      </c>
      <c r="G68" s="256" t="s">
        <v>340</v>
      </c>
      <c r="H68" s="257">
        <v>0.1</v>
      </c>
      <c r="I68" s="256" t="s">
        <v>400</v>
      </c>
      <c r="J68" s="256" t="s">
        <v>340</v>
      </c>
      <c r="K68" s="297" t="s">
        <v>401</v>
      </c>
      <c r="L68" s="295">
        <v>0.1</v>
      </c>
      <c r="M68" s="256" t="s">
        <v>400</v>
      </c>
      <c r="N68" s="293" t="s">
        <v>340</v>
      </c>
      <c r="O68" s="297" t="s">
        <v>401</v>
      </c>
    </row>
    <row r="69" spans="1:15" ht="24">
      <c r="A69" s="277"/>
      <c r="B69" s="281" t="s">
        <v>345</v>
      </c>
      <c r="C69" s="281" t="s">
        <v>346</v>
      </c>
      <c r="D69" s="267" t="s">
        <v>337</v>
      </c>
      <c r="E69" s="280">
        <v>0.1</v>
      </c>
      <c r="F69" s="256" t="s">
        <v>400</v>
      </c>
      <c r="G69" s="256" t="s">
        <v>340</v>
      </c>
      <c r="H69" s="257">
        <v>0.1</v>
      </c>
      <c r="I69" s="256" t="s">
        <v>400</v>
      </c>
      <c r="J69" s="256" t="s">
        <v>340</v>
      </c>
      <c r="K69" s="298"/>
      <c r="L69" s="295">
        <v>0.1</v>
      </c>
      <c r="M69" s="256" t="s">
        <v>400</v>
      </c>
      <c r="N69" s="293" t="s">
        <v>340</v>
      </c>
      <c r="O69" s="298"/>
    </row>
    <row r="70" spans="1:15" ht="24">
      <c r="A70" s="277"/>
      <c r="B70" s="281" t="s">
        <v>347</v>
      </c>
      <c r="C70" s="281" t="s">
        <v>348</v>
      </c>
      <c r="D70" s="267" t="s">
        <v>349</v>
      </c>
      <c r="E70" s="280">
        <v>0.1</v>
      </c>
      <c r="F70" s="256" t="s">
        <v>340</v>
      </c>
      <c r="G70" s="256" t="s">
        <v>350</v>
      </c>
      <c r="H70" s="257">
        <v>0.1</v>
      </c>
      <c r="I70" s="256" t="s">
        <v>340</v>
      </c>
      <c r="J70" s="256" t="s">
        <v>350</v>
      </c>
      <c r="K70" s="298"/>
      <c r="L70" s="295">
        <v>0.1</v>
      </c>
      <c r="M70" s="256" t="s">
        <v>340</v>
      </c>
      <c r="N70" s="293" t="s">
        <v>350</v>
      </c>
      <c r="O70" s="298"/>
    </row>
    <row r="71" spans="1:15" ht="14.25">
      <c r="A71" s="277"/>
      <c r="B71" s="281" t="s">
        <v>357</v>
      </c>
      <c r="C71" s="281" t="s">
        <v>358</v>
      </c>
      <c r="D71" s="267" t="s">
        <v>367</v>
      </c>
      <c r="E71" s="280">
        <v>0.005</v>
      </c>
      <c r="F71" s="293">
        <v>0.005</v>
      </c>
      <c r="G71" s="293">
        <v>0.015</v>
      </c>
      <c r="H71" s="280">
        <v>0.01</v>
      </c>
      <c r="I71" s="293">
        <v>0.005</v>
      </c>
      <c r="J71" s="293">
        <v>0.015</v>
      </c>
      <c r="K71" s="298"/>
      <c r="L71" s="280">
        <v>0.01</v>
      </c>
      <c r="M71" s="293">
        <v>0.005</v>
      </c>
      <c r="N71" s="293">
        <v>0.015</v>
      </c>
      <c r="O71" s="298"/>
    </row>
    <row r="72" spans="1:15" ht="14.25">
      <c r="A72" s="277"/>
      <c r="B72" s="281" t="s">
        <v>365</v>
      </c>
      <c r="C72" s="281" t="s">
        <v>366</v>
      </c>
      <c r="D72" s="267" t="s">
        <v>367</v>
      </c>
      <c r="E72" s="280">
        <v>0.012</v>
      </c>
      <c r="F72" s="293">
        <v>0.012</v>
      </c>
      <c r="G72" s="293">
        <v>0.022</v>
      </c>
      <c r="H72" s="280">
        <v>0.012</v>
      </c>
      <c r="I72" s="293">
        <v>0.012</v>
      </c>
      <c r="J72" s="293">
        <v>0.022</v>
      </c>
      <c r="K72" s="298"/>
      <c r="L72" s="280">
        <v>0.012</v>
      </c>
      <c r="M72" s="293">
        <v>0.012</v>
      </c>
      <c r="N72" s="293">
        <v>0.022</v>
      </c>
      <c r="O72" s="298"/>
    </row>
    <row r="73" spans="1:15" ht="14.25">
      <c r="A73" s="311"/>
      <c r="B73" s="281" t="s">
        <v>369</v>
      </c>
      <c r="C73" s="281" t="s">
        <v>370</v>
      </c>
      <c r="D73" s="267" t="s">
        <v>367</v>
      </c>
      <c r="E73" s="280">
        <v>0.02</v>
      </c>
      <c r="F73" s="293">
        <v>0.02</v>
      </c>
      <c r="G73" s="293">
        <v>0.03</v>
      </c>
      <c r="H73" s="280">
        <v>0.02</v>
      </c>
      <c r="I73" s="293">
        <v>0.02</v>
      </c>
      <c r="J73" s="293">
        <v>0.03</v>
      </c>
      <c r="K73" s="313"/>
      <c r="L73" s="280">
        <v>0.02</v>
      </c>
      <c r="M73" s="293">
        <v>0.02</v>
      </c>
      <c r="N73" s="293">
        <v>0.03</v>
      </c>
      <c r="O73" s="313"/>
    </row>
    <row r="74" spans="1:14" s="151" customFormat="1" ht="18.75" customHeight="1">
      <c r="A74" s="151" t="s">
        <v>402</v>
      </c>
      <c r="E74" s="312"/>
      <c r="H74" s="312"/>
      <c r="J74" s="314"/>
      <c r="L74" s="312"/>
      <c r="N74" s="312"/>
    </row>
  </sheetData>
  <sheetProtection/>
  <mergeCells count="13">
    <mergeCell ref="A4:A26"/>
    <mergeCell ref="A27:A47"/>
    <mergeCell ref="A48:A63"/>
    <mergeCell ref="A64:A67"/>
    <mergeCell ref="A68:A73"/>
    <mergeCell ref="K4:K26"/>
    <mergeCell ref="K27:K46"/>
    <mergeCell ref="K48:K65"/>
    <mergeCell ref="K68:K73"/>
    <mergeCell ref="O4:O26"/>
    <mergeCell ref="O27:O46"/>
    <mergeCell ref="O48:O65"/>
    <mergeCell ref="O68:O7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91"/>
  <sheetViews>
    <sheetView workbookViewId="0" topLeftCell="A1">
      <pane ySplit="2" topLeftCell="A55" activePane="bottomLeft" state="frozen"/>
      <selection pane="bottomLeft" activeCell="H80" sqref="H80"/>
    </sheetView>
  </sheetViews>
  <sheetFormatPr defaultColWidth="9.00390625" defaultRowHeight="14.25"/>
  <cols>
    <col min="4" max="7" width="9.00390625" style="139" customWidth="1"/>
    <col min="8" max="8" width="23.75390625" style="0" customWidth="1"/>
  </cols>
  <sheetData>
    <row r="1" spans="1:8" ht="14.25">
      <c r="A1" s="218" t="s">
        <v>403</v>
      </c>
      <c r="B1" s="218"/>
      <c r="C1" s="218"/>
      <c r="D1" s="218"/>
      <c r="E1" s="218"/>
      <c r="F1" s="218"/>
      <c r="G1" s="218"/>
      <c r="H1" s="218" t="str">
        <f>'交易简表'!M1</f>
        <v>（更新至2022年1月17日）</v>
      </c>
    </row>
    <row r="2" spans="1:8" ht="33.75">
      <c r="A2" s="219" t="s">
        <v>2</v>
      </c>
      <c r="B2" s="219" t="s">
        <v>4</v>
      </c>
      <c r="C2" s="219" t="s">
        <v>5</v>
      </c>
      <c r="D2" s="220" t="s">
        <v>404</v>
      </c>
      <c r="E2" s="221" t="s">
        <v>405</v>
      </c>
      <c r="F2" s="220" t="s">
        <v>406</v>
      </c>
      <c r="G2" s="221" t="s">
        <v>407</v>
      </c>
      <c r="H2" s="222" t="s">
        <v>408</v>
      </c>
    </row>
    <row r="3" spans="1:8" ht="12.75" customHeight="1">
      <c r="A3" s="44" t="s">
        <v>231</v>
      </c>
      <c r="B3" s="77" t="s">
        <v>409</v>
      </c>
      <c r="C3" s="77" t="s">
        <v>248</v>
      </c>
      <c r="D3" s="47">
        <v>0</v>
      </c>
      <c r="E3" s="223">
        <v>0</v>
      </c>
      <c r="F3" s="223">
        <v>1</v>
      </c>
      <c r="G3" s="223">
        <v>500</v>
      </c>
      <c r="H3" s="224" t="s">
        <v>410</v>
      </c>
    </row>
    <row r="4" spans="1:8" ht="14.25">
      <c r="A4" s="49"/>
      <c r="B4" s="77" t="s">
        <v>411</v>
      </c>
      <c r="C4" s="77" t="s">
        <v>49</v>
      </c>
      <c r="D4" s="47">
        <v>0</v>
      </c>
      <c r="E4" s="223">
        <v>0</v>
      </c>
      <c r="F4" s="223">
        <v>1</v>
      </c>
      <c r="G4" s="223">
        <v>500</v>
      </c>
      <c r="H4" s="224" t="s">
        <v>412</v>
      </c>
    </row>
    <row r="5" spans="1:8" ht="14.25">
      <c r="A5" s="49"/>
      <c r="B5" s="77" t="s">
        <v>413</v>
      </c>
      <c r="C5" s="77" t="s">
        <v>264</v>
      </c>
      <c r="D5" s="47">
        <v>0</v>
      </c>
      <c r="E5" s="223">
        <v>0</v>
      </c>
      <c r="F5" s="223">
        <v>1</v>
      </c>
      <c r="G5" s="223">
        <v>500</v>
      </c>
      <c r="H5" s="224" t="s">
        <v>414</v>
      </c>
    </row>
    <row r="6" spans="1:8" ht="14.25">
      <c r="A6" s="49"/>
      <c r="B6" s="77" t="s">
        <v>415</v>
      </c>
      <c r="C6" s="77" t="s">
        <v>49</v>
      </c>
      <c r="D6" s="47">
        <v>0</v>
      </c>
      <c r="E6" s="223">
        <v>0</v>
      </c>
      <c r="F6" s="223">
        <v>1</v>
      </c>
      <c r="G6" s="223">
        <v>500</v>
      </c>
      <c r="H6" s="224" t="s">
        <v>416</v>
      </c>
    </row>
    <row r="7" spans="1:8" ht="14.25">
      <c r="A7" s="49"/>
      <c r="B7" s="77" t="s">
        <v>417</v>
      </c>
      <c r="C7" s="77" t="s">
        <v>18</v>
      </c>
      <c r="D7" s="47">
        <v>0</v>
      </c>
      <c r="E7" s="223">
        <v>0</v>
      </c>
      <c r="F7" s="223">
        <v>1</v>
      </c>
      <c r="G7" s="223">
        <v>500</v>
      </c>
      <c r="H7" s="224" t="s">
        <v>418</v>
      </c>
    </row>
    <row r="8" spans="1:8" ht="14.25">
      <c r="A8" s="49"/>
      <c r="B8" s="77" t="s">
        <v>419</v>
      </c>
      <c r="C8" s="77" t="s">
        <v>49</v>
      </c>
      <c r="D8" s="47">
        <v>0</v>
      </c>
      <c r="E8" s="223">
        <v>0</v>
      </c>
      <c r="F8" s="223">
        <v>1</v>
      </c>
      <c r="G8" s="223">
        <v>500</v>
      </c>
      <c r="H8" s="224" t="s">
        <v>420</v>
      </c>
    </row>
    <row r="9" spans="1:8" ht="14.25">
      <c r="A9" s="49"/>
      <c r="B9" s="77" t="s">
        <v>421</v>
      </c>
      <c r="C9" s="77" t="s">
        <v>18</v>
      </c>
      <c r="D9" s="47">
        <v>0</v>
      </c>
      <c r="E9" s="223">
        <v>0</v>
      </c>
      <c r="F9" s="223">
        <v>1</v>
      </c>
      <c r="G9" s="223">
        <v>500</v>
      </c>
      <c r="H9" s="225"/>
    </row>
    <row r="10" spans="1:8" ht="14.25">
      <c r="A10" s="49"/>
      <c r="B10" s="77" t="s">
        <v>422</v>
      </c>
      <c r="C10" s="77" t="s">
        <v>18</v>
      </c>
      <c r="D10" s="47">
        <v>0</v>
      </c>
      <c r="E10" s="223">
        <v>0</v>
      </c>
      <c r="F10" s="223">
        <v>1</v>
      </c>
      <c r="G10" s="223">
        <v>500</v>
      </c>
      <c r="H10" s="224" t="s">
        <v>423</v>
      </c>
    </row>
    <row r="11" spans="1:8" ht="14.25">
      <c r="A11" s="49"/>
      <c r="B11" s="77" t="s">
        <v>424</v>
      </c>
      <c r="C11" s="77" t="s">
        <v>18</v>
      </c>
      <c r="D11" s="47">
        <v>0</v>
      </c>
      <c r="E11" s="223">
        <v>0</v>
      </c>
      <c r="F11" s="223">
        <v>1</v>
      </c>
      <c r="G11" s="223">
        <v>500</v>
      </c>
      <c r="H11" s="224"/>
    </row>
    <row r="12" spans="1:8" ht="14.25">
      <c r="A12" s="49"/>
      <c r="B12" s="77" t="s">
        <v>425</v>
      </c>
      <c r="C12" s="77" t="s">
        <v>49</v>
      </c>
      <c r="D12" s="47">
        <v>0</v>
      </c>
      <c r="E12" s="223">
        <v>0</v>
      </c>
      <c r="F12" s="223">
        <v>1</v>
      </c>
      <c r="G12" s="223">
        <v>500</v>
      </c>
      <c r="H12" s="224" t="s">
        <v>426</v>
      </c>
    </row>
    <row r="13" spans="1:8" ht="22.5">
      <c r="A13" s="49"/>
      <c r="B13" s="77" t="s">
        <v>427</v>
      </c>
      <c r="C13" s="77" t="s">
        <v>18</v>
      </c>
      <c r="D13" s="47">
        <v>0</v>
      </c>
      <c r="E13" s="223">
        <v>0</v>
      </c>
      <c r="F13" s="223">
        <v>1</v>
      </c>
      <c r="G13" s="223">
        <v>500</v>
      </c>
      <c r="H13" s="224"/>
    </row>
    <row r="14" spans="1:8" ht="22.5">
      <c r="A14" s="49"/>
      <c r="B14" s="77" t="s">
        <v>428</v>
      </c>
      <c r="C14" s="77" t="s">
        <v>18</v>
      </c>
      <c r="D14" s="47">
        <v>0</v>
      </c>
      <c r="E14" s="223">
        <v>0</v>
      </c>
      <c r="F14" s="223">
        <v>1</v>
      </c>
      <c r="G14" s="223">
        <v>500</v>
      </c>
      <c r="H14" s="224"/>
    </row>
    <row r="15" spans="1:8" ht="14.25">
      <c r="A15" s="49"/>
      <c r="B15" s="77" t="s">
        <v>429</v>
      </c>
      <c r="C15" s="77" t="s">
        <v>285</v>
      </c>
      <c r="D15" s="47">
        <v>0</v>
      </c>
      <c r="E15" s="223">
        <v>0</v>
      </c>
      <c r="F15" s="223">
        <v>1</v>
      </c>
      <c r="G15" s="223">
        <v>500</v>
      </c>
      <c r="H15" s="224" t="s">
        <v>430</v>
      </c>
    </row>
    <row r="16" spans="1:8" ht="14.25">
      <c r="A16" s="49"/>
      <c r="B16" s="77" t="s">
        <v>431</v>
      </c>
      <c r="C16" s="77" t="s">
        <v>285</v>
      </c>
      <c r="D16" s="47">
        <v>0</v>
      </c>
      <c r="E16" s="223">
        <v>0</v>
      </c>
      <c r="F16" s="223">
        <v>1</v>
      </c>
      <c r="G16" s="223">
        <v>500</v>
      </c>
      <c r="H16" s="224" t="s">
        <v>432</v>
      </c>
    </row>
    <row r="17" spans="1:8" ht="14.25">
      <c r="A17" s="49"/>
      <c r="B17" s="77" t="s">
        <v>433</v>
      </c>
      <c r="C17" s="77" t="s">
        <v>18</v>
      </c>
      <c r="D17" s="47">
        <v>0</v>
      </c>
      <c r="E17" s="223">
        <v>0</v>
      </c>
      <c r="F17" s="223">
        <v>1</v>
      </c>
      <c r="G17" s="223">
        <v>500</v>
      </c>
      <c r="H17" s="224"/>
    </row>
    <row r="18" spans="1:8" ht="22.5">
      <c r="A18" s="49"/>
      <c r="B18" s="77" t="s">
        <v>434</v>
      </c>
      <c r="C18" s="77" t="s">
        <v>49</v>
      </c>
      <c r="D18" s="47">
        <v>0</v>
      </c>
      <c r="E18" s="223">
        <v>0</v>
      </c>
      <c r="F18" s="223">
        <v>1</v>
      </c>
      <c r="G18" s="223">
        <v>500</v>
      </c>
      <c r="H18" s="224"/>
    </row>
    <row r="19" spans="1:8" ht="33.75">
      <c r="A19" s="49"/>
      <c r="B19" s="82" t="s">
        <v>435</v>
      </c>
      <c r="C19" s="77" t="s">
        <v>264</v>
      </c>
      <c r="D19" s="47">
        <v>0</v>
      </c>
      <c r="E19" s="223">
        <v>0</v>
      </c>
      <c r="F19" s="223">
        <v>1</v>
      </c>
      <c r="G19" s="77">
        <v>100</v>
      </c>
      <c r="H19" s="224"/>
    </row>
    <row r="20" spans="1:8" ht="33.75">
      <c r="A20" s="49"/>
      <c r="B20" s="82" t="s">
        <v>436</v>
      </c>
      <c r="C20" s="77" t="s">
        <v>49</v>
      </c>
      <c r="D20" s="77">
        <v>0</v>
      </c>
      <c r="E20" s="77">
        <v>0</v>
      </c>
      <c r="F20" s="77">
        <v>1</v>
      </c>
      <c r="G20" s="77">
        <v>100</v>
      </c>
      <c r="H20" s="19"/>
    </row>
    <row r="21" spans="1:8" ht="33.75">
      <c r="A21" s="49"/>
      <c r="B21" s="82" t="s">
        <v>437</v>
      </c>
      <c r="C21" s="77" t="s">
        <v>18</v>
      </c>
      <c r="D21" s="77">
        <v>0</v>
      </c>
      <c r="E21" s="77">
        <v>0</v>
      </c>
      <c r="F21" s="77">
        <v>1</v>
      </c>
      <c r="G21" s="77">
        <v>100</v>
      </c>
      <c r="H21" s="19"/>
    </row>
    <row r="22" spans="1:8" ht="33.75">
      <c r="A22" s="49"/>
      <c r="B22" s="94" t="s">
        <v>438</v>
      </c>
      <c r="C22" s="77" t="s">
        <v>49</v>
      </c>
      <c r="D22" s="77">
        <v>0</v>
      </c>
      <c r="E22" s="77">
        <v>0</v>
      </c>
      <c r="F22" s="77">
        <v>1</v>
      </c>
      <c r="G22" s="77">
        <v>100</v>
      </c>
      <c r="H22" s="226"/>
    </row>
    <row r="23" spans="1:8" ht="33.75">
      <c r="A23" s="49"/>
      <c r="B23" s="94" t="s">
        <v>439</v>
      </c>
      <c r="C23" s="77" t="s">
        <v>49</v>
      </c>
      <c r="D23" s="77">
        <v>0</v>
      </c>
      <c r="E23" s="77">
        <v>0</v>
      </c>
      <c r="F23" s="77">
        <v>1</v>
      </c>
      <c r="G23" s="77">
        <v>100</v>
      </c>
      <c r="H23" s="226"/>
    </row>
    <row r="24" spans="1:8" ht="14.25">
      <c r="A24" s="44" t="s">
        <v>311</v>
      </c>
      <c r="B24" s="227" t="s">
        <v>440</v>
      </c>
      <c r="C24" s="77" t="s">
        <v>441</v>
      </c>
      <c r="D24" s="47">
        <v>0</v>
      </c>
      <c r="E24" s="228">
        <v>0</v>
      </c>
      <c r="F24" s="228">
        <v>1</v>
      </c>
      <c r="G24" s="228">
        <v>500</v>
      </c>
      <c r="H24" s="229"/>
    </row>
    <row r="25" spans="1:8" ht="14.25">
      <c r="A25" s="49"/>
      <c r="B25" s="227" t="s">
        <v>442</v>
      </c>
      <c r="C25" s="77" t="s">
        <v>18</v>
      </c>
      <c r="D25" s="47">
        <v>0</v>
      </c>
      <c r="E25" s="228">
        <v>0</v>
      </c>
      <c r="F25" s="228">
        <v>1</v>
      </c>
      <c r="G25" s="228">
        <v>500</v>
      </c>
      <c r="H25" s="229"/>
    </row>
    <row r="26" spans="1:8" ht="22.5">
      <c r="A26" s="49"/>
      <c r="B26" s="227" t="s">
        <v>443</v>
      </c>
      <c r="C26" s="77" t="s">
        <v>18</v>
      </c>
      <c r="D26" s="47">
        <v>0</v>
      </c>
      <c r="E26" s="228">
        <v>0</v>
      </c>
      <c r="F26" s="228">
        <v>1</v>
      </c>
      <c r="G26" s="228">
        <v>500</v>
      </c>
      <c r="H26" s="229"/>
    </row>
    <row r="27" spans="1:8" ht="14.25">
      <c r="A27" s="49"/>
      <c r="B27" s="227" t="s">
        <v>444</v>
      </c>
      <c r="C27" s="77" t="s">
        <v>49</v>
      </c>
      <c r="D27" s="47">
        <v>0</v>
      </c>
      <c r="E27" s="228">
        <v>0</v>
      </c>
      <c r="F27" s="228">
        <v>1</v>
      </c>
      <c r="G27" s="228">
        <v>500</v>
      </c>
      <c r="H27" s="229"/>
    </row>
    <row r="28" spans="1:8" ht="33.75">
      <c r="A28" s="24"/>
      <c r="B28" s="82" t="s">
        <v>445</v>
      </c>
      <c r="C28" s="77" t="s">
        <v>441</v>
      </c>
      <c r="D28" s="47">
        <v>0</v>
      </c>
      <c r="E28" s="228">
        <v>0</v>
      </c>
      <c r="F28" s="228">
        <v>1</v>
      </c>
      <c r="G28" s="228">
        <v>100</v>
      </c>
      <c r="H28" s="229"/>
    </row>
    <row r="29" spans="1:8" ht="14.25">
      <c r="A29" s="44" t="s">
        <v>142</v>
      </c>
      <c r="B29" s="77" t="s">
        <v>446</v>
      </c>
      <c r="C29" s="77" t="s">
        <v>18</v>
      </c>
      <c r="D29" s="47">
        <v>0</v>
      </c>
      <c r="E29" s="230">
        <v>1000</v>
      </c>
      <c r="F29" s="228">
        <v>1</v>
      </c>
      <c r="G29" s="230">
        <v>1000</v>
      </c>
      <c r="H29" s="224" t="s">
        <v>447</v>
      </c>
    </row>
    <row r="30" spans="1:8" ht="14.25">
      <c r="A30" s="49"/>
      <c r="B30" s="77" t="s">
        <v>448</v>
      </c>
      <c r="C30" s="77" t="s">
        <v>18</v>
      </c>
      <c r="D30" s="47">
        <v>0</v>
      </c>
      <c r="E30" s="230">
        <v>1000</v>
      </c>
      <c r="F30" s="228">
        <v>1</v>
      </c>
      <c r="G30" s="230">
        <v>1000</v>
      </c>
      <c r="H30" s="224" t="s">
        <v>447</v>
      </c>
    </row>
    <row r="31" spans="1:8" ht="14.25">
      <c r="A31" s="49"/>
      <c r="B31" s="77" t="s">
        <v>449</v>
      </c>
      <c r="C31" s="77" t="s">
        <v>18</v>
      </c>
      <c r="D31" s="47">
        <v>0</v>
      </c>
      <c r="E31" s="231">
        <v>2000</v>
      </c>
      <c r="F31" s="228">
        <v>1</v>
      </c>
      <c r="G31" s="231">
        <v>2000</v>
      </c>
      <c r="H31" s="224" t="s">
        <v>450</v>
      </c>
    </row>
    <row r="32" spans="1:8" ht="22.5">
      <c r="A32" s="49"/>
      <c r="B32" s="77" t="s">
        <v>451</v>
      </c>
      <c r="C32" s="77" t="s">
        <v>18</v>
      </c>
      <c r="D32" s="47">
        <v>0</v>
      </c>
      <c r="E32" s="231">
        <v>1000</v>
      </c>
      <c r="F32" s="228">
        <v>1</v>
      </c>
      <c r="G32" s="231">
        <v>1000</v>
      </c>
      <c r="H32" s="224"/>
    </row>
    <row r="33" spans="1:8" ht="14.25">
      <c r="A33" s="49"/>
      <c r="B33" s="77" t="s">
        <v>452</v>
      </c>
      <c r="C33" s="77" t="s">
        <v>76</v>
      </c>
      <c r="D33" s="47">
        <v>0</v>
      </c>
      <c r="E33" s="231">
        <v>500</v>
      </c>
      <c r="F33" s="228">
        <v>1</v>
      </c>
      <c r="G33" s="231">
        <v>500</v>
      </c>
      <c r="H33" s="224"/>
    </row>
    <row r="34" spans="1:8" ht="14.25">
      <c r="A34" s="49"/>
      <c r="B34" s="77" t="s">
        <v>453</v>
      </c>
      <c r="C34" s="77" t="s">
        <v>49</v>
      </c>
      <c r="D34" s="47">
        <v>0</v>
      </c>
      <c r="E34" s="232">
        <v>1000</v>
      </c>
      <c r="F34" s="228">
        <v>1</v>
      </c>
      <c r="G34" s="232">
        <v>1000</v>
      </c>
      <c r="H34" s="224"/>
    </row>
    <row r="35" spans="1:8" ht="14.25">
      <c r="A35" s="49"/>
      <c r="B35" s="77" t="s">
        <v>454</v>
      </c>
      <c r="C35" s="77" t="s">
        <v>18</v>
      </c>
      <c r="D35" s="47">
        <v>0</v>
      </c>
      <c r="E35" s="232">
        <v>1000</v>
      </c>
      <c r="F35" s="228">
        <v>1</v>
      </c>
      <c r="G35" s="232">
        <v>1000</v>
      </c>
      <c r="H35" s="233" t="s">
        <v>455</v>
      </c>
    </row>
    <row r="36" spans="1:8" ht="14.25">
      <c r="A36" s="49"/>
      <c r="B36" s="77" t="s">
        <v>456</v>
      </c>
      <c r="C36" s="77" t="s">
        <v>18</v>
      </c>
      <c r="D36" s="47">
        <v>0</v>
      </c>
      <c r="E36" s="232">
        <v>1000</v>
      </c>
      <c r="F36" s="228">
        <v>1</v>
      </c>
      <c r="G36" s="232">
        <v>1000</v>
      </c>
      <c r="H36" s="224"/>
    </row>
    <row r="37" spans="1:8" ht="14.25">
      <c r="A37" s="49"/>
      <c r="B37" s="77" t="s">
        <v>457</v>
      </c>
      <c r="C37" s="77" t="s">
        <v>49</v>
      </c>
      <c r="D37" s="47">
        <v>0</v>
      </c>
      <c r="E37" s="232">
        <v>1000</v>
      </c>
      <c r="F37" s="228">
        <v>1</v>
      </c>
      <c r="G37" s="232">
        <v>1000</v>
      </c>
      <c r="H37" s="224"/>
    </row>
    <row r="38" spans="1:8" ht="14.25">
      <c r="A38" s="49"/>
      <c r="B38" s="77" t="s">
        <v>458</v>
      </c>
      <c r="C38" s="77" t="s">
        <v>18</v>
      </c>
      <c r="D38" s="47">
        <v>0</v>
      </c>
      <c r="E38" s="234">
        <v>1000</v>
      </c>
      <c r="F38" s="228">
        <v>1</v>
      </c>
      <c r="G38" s="232">
        <v>1000</v>
      </c>
      <c r="H38" s="233" t="s">
        <v>459</v>
      </c>
    </row>
    <row r="39" spans="1:8" ht="14.25">
      <c r="A39" s="49"/>
      <c r="B39" s="77" t="s">
        <v>460</v>
      </c>
      <c r="C39" s="77" t="s">
        <v>151</v>
      </c>
      <c r="D39" s="47">
        <v>0</v>
      </c>
      <c r="E39" s="234">
        <v>1000</v>
      </c>
      <c r="F39" s="228">
        <v>1</v>
      </c>
      <c r="G39" s="232">
        <v>1000</v>
      </c>
      <c r="H39" s="233"/>
    </row>
    <row r="40" spans="1:8" ht="14.25">
      <c r="A40" s="49"/>
      <c r="B40" s="77" t="s">
        <v>461</v>
      </c>
      <c r="C40" s="77" t="s">
        <v>76</v>
      </c>
      <c r="D40" s="47">
        <v>0</v>
      </c>
      <c r="E40" s="234">
        <v>1000</v>
      </c>
      <c r="F40" s="228">
        <v>1</v>
      </c>
      <c r="G40" s="232">
        <v>1000</v>
      </c>
      <c r="H40" s="233"/>
    </row>
    <row r="41" spans="1:8" ht="14.25">
      <c r="A41" s="49"/>
      <c r="B41" s="77" t="s">
        <v>462</v>
      </c>
      <c r="C41" s="77" t="s">
        <v>49</v>
      </c>
      <c r="D41" s="47">
        <v>0</v>
      </c>
      <c r="E41" s="234">
        <v>300</v>
      </c>
      <c r="F41" s="228">
        <v>1</v>
      </c>
      <c r="G41" s="234">
        <v>300</v>
      </c>
      <c r="H41" s="233"/>
    </row>
    <row r="42" spans="1:8" ht="24">
      <c r="A42" s="49"/>
      <c r="B42" s="235" t="s">
        <v>463</v>
      </c>
      <c r="C42" s="77" t="s">
        <v>185</v>
      </c>
      <c r="D42" s="47">
        <v>0</v>
      </c>
      <c r="E42" s="234">
        <v>1000</v>
      </c>
      <c r="F42" s="228">
        <v>1</v>
      </c>
      <c r="G42" s="234">
        <v>1000</v>
      </c>
      <c r="H42" s="233"/>
    </row>
    <row r="43" spans="1:8" ht="24">
      <c r="A43" s="49"/>
      <c r="B43" s="235" t="s">
        <v>464</v>
      </c>
      <c r="C43" s="236" t="s">
        <v>189</v>
      </c>
      <c r="D43" s="47">
        <v>0</v>
      </c>
      <c r="E43" s="234">
        <v>1000</v>
      </c>
      <c r="F43" s="228">
        <v>1</v>
      </c>
      <c r="G43" s="234">
        <v>1000</v>
      </c>
      <c r="H43" s="233"/>
    </row>
    <row r="44" spans="1:8" ht="24">
      <c r="A44" s="49"/>
      <c r="B44" s="235" t="s">
        <v>465</v>
      </c>
      <c r="C44" s="237" t="s">
        <v>49</v>
      </c>
      <c r="D44" s="47">
        <v>0</v>
      </c>
      <c r="E44" s="234">
        <v>1000</v>
      </c>
      <c r="F44" s="228">
        <v>1</v>
      </c>
      <c r="G44" s="234">
        <v>1000</v>
      </c>
      <c r="H44" s="233"/>
    </row>
    <row r="45" spans="1:8" ht="24">
      <c r="A45" s="49"/>
      <c r="B45" s="235" t="s">
        <v>466</v>
      </c>
      <c r="C45" s="77" t="s">
        <v>18</v>
      </c>
      <c r="D45" s="47">
        <v>0</v>
      </c>
      <c r="E45" s="234">
        <v>1000</v>
      </c>
      <c r="F45" s="228">
        <v>1</v>
      </c>
      <c r="G45" s="234">
        <v>1000</v>
      </c>
      <c r="H45" s="233"/>
    </row>
    <row r="46" spans="1:8" ht="14.25">
      <c r="A46" s="49"/>
      <c r="B46" s="235" t="s">
        <v>467</v>
      </c>
      <c r="C46" s="77" t="s">
        <v>18</v>
      </c>
      <c r="D46" s="47">
        <v>0</v>
      </c>
      <c r="E46" s="234">
        <v>1000</v>
      </c>
      <c r="F46" s="228">
        <v>1</v>
      </c>
      <c r="G46" s="234">
        <v>1000</v>
      </c>
      <c r="H46" s="233"/>
    </row>
    <row r="47" spans="1:8" ht="24">
      <c r="A47" s="49"/>
      <c r="B47" s="235" t="s">
        <v>468</v>
      </c>
      <c r="C47" s="237" t="s">
        <v>49</v>
      </c>
      <c r="D47" s="47">
        <v>0</v>
      </c>
      <c r="E47" s="234">
        <v>1000</v>
      </c>
      <c r="F47" s="228">
        <v>1</v>
      </c>
      <c r="G47" s="234">
        <v>1000</v>
      </c>
      <c r="H47" s="233"/>
    </row>
    <row r="48" spans="1:8" ht="30.75" customHeight="1">
      <c r="A48" s="49"/>
      <c r="B48" s="235" t="s">
        <v>469</v>
      </c>
      <c r="C48" s="237" t="s">
        <v>28</v>
      </c>
      <c r="D48" s="47">
        <v>0</v>
      </c>
      <c r="E48" s="234">
        <v>1000</v>
      </c>
      <c r="F48" s="228">
        <v>1</v>
      </c>
      <c r="G48" s="234">
        <v>1000</v>
      </c>
      <c r="H48" s="233"/>
    </row>
    <row r="49" spans="1:8" ht="30.75" customHeight="1">
      <c r="A49" s="49"/>
      <c r="B49" s="235" t="s">
        <v>470</v>
      </c>
      <c r="C49" s="237" t="s">
        <v>471</v>
      </c>
      <c r="D49" s="47">
        <v>0</v>
      </c>
      <c r="E49" s="234">
        <v>50</v>
      </c>
      <c r="F49" s="228">
        <v>1</v>
      </c>
      <c r="G49" s="234">
        <v>50</v>
      </c>
      <c r="H49" s="233"/>
    </row>
    <row r="50" spans="1:8" ht="36">
      <c r="A50" s="49"/>
      <c r="B50" s="235" t="s">
        <v>472</v>
      </c>
      <c r="C50" s="77" t="s">
        <v>76</v>
      </c>
      <c r="D50" s="47">
        <v>0</v>
      </c>
      <c r="E50" s="234">
        <v>0</v>
      </c>
      <c r="F50" s="230">
        <v>1</v>
      </c>
      <c r="G50" s="234">
        <v>1000</v>
      </c>
      <c r="H50" s="233"/>
    </row>
    <row r="51" spans="1:8" ht="36">
      <c r="A51" s="49"/>
      <c r="B51" s="235" t="s">
        <v>473</v>
      </c>
      <c r="C51" s="77" t="s">
        <v>18</v>
      </c>
      <c r="D51" s="47">
        <v>0</v>
      </c>
      <c r="E51" s="234">
        <v>0</v>
      </c>
      <c r="F51" s="230">
        <v>1</v>
      </c>
      <c r="G51" s="234">
        <v>1000</v>
      </c>
      <c r="H51" s="233"/>
    </row>
    <row r="52" spans="1:8" ht="48">
      <c r="A52" s="49"/>
      <c r="B52" s="235" t="s">
        <v>474</v>
      </c>
      <c r="C52" s="237" t="s">
        <v>28</v>
      </c>
      <c r="D52" s="47">
        <v>0</v>
      </c>
      <c r="E52" s="234">
        <v>0</v>
      </c>
      <c r="F52" s="230">
        <v>1</v>
      </c>
      <c r="G52" s="234">
        <v>1000</v>
      </c>
      <c r="H52" s="233"/>
    </row>
    <row r="53" spans="1:8" ht="36">
      <c r="A53" s="49"/>
      <c r="B53" s="235" t="s">
        <v>475</v>
      </c>
      <c r="C53" s="77" t="s">
        <v>18</v>
      </c>
      <c r="D53" s="47">
        <v>0</v>
      </c>
      <c r="E53" s="234">
        <v>0</v>
      </c>
      <c r="F53" s="230">
        <v>1</v>
      </c>
      <c r="G53" s="234">
        <v>100</v>
      </c>
      <c r="H53" s="233"/>
    </row>
    <row r="54" spans="1:8" ht="36">
      <c r="A54" s="49"/>
      <c r="B54" s="235" t="s">
        <v>476</v>
      </c>
      <c r="C54" s="237" t="s">
        <v>49</v>
      </c>
      <c r="D54" s="47">
        <v>0</v>
      </c>
      <c r="E54" s="234">
        <v>0</v>
      </c>
      <c r="F54" s="230">
        <v>1</v>
      </c>
      <c r="G54" s="234">
        <v>1000</v>
      </c>
      <c r="H54" s="233"/>
    </row>
    <row r="55" spans="1:8" ht="48">
      <c r="A55" s="49"/>
      <c r="B55" s="238" t="s">
        <v>477</v>
      </c>
      <c r="C55" s="237" t="s">
        <v>49</v>
      </c>
      <c r="D55" s="47">
        <v>0</v>
      </c>
      <c r="E55" s="234">
        <v>0</v>
      </c>
      <c r="F55" s="230">
        <v>1</v>
      </c>
      <c r="G55" s="234">
        <v>1000</v>
      </c>
      <c r="H55" s="233"/>
    </row>
    <row r="56" spans="1:8" ht="36">
      <c r="A56" s="49"/>
      <c r="B56" s="238" t="s">
        <v>478</v>
      </c>
      <c r="C56" s="237" t="s">
        <v>49</v>
      </c>
      <c r="D56" s="47">
        <v>0</v>
      </c>
      <c r="E56" s="234">
        <v>0</v>
      </c>
      <c r="F56" s="230">
        <v>1</v>
      </c>
      <c r="G56" s="234">
        <v>1000</v>
      </c>
      <c r="H56" s="233"/>
    </row>
    <row r="57" spans="1:8" ht="36">
      <c r="A57" s="24"/>
      <c r="B57" s="238" t="s">
        <v>479</v>
      </c>
      <c r="C57" s="77" t="s">
        <v>18</v>
      </c>
      <c r="D57" s="47">
        <v>0</v>
      </c>
      <c r="E57" s="234">
        <v>0</v>
      </c>
      <c r="F57" s="230">
        <v>1</v>
      </c>
      <c r="G57" s="234">
        <v>1000</v>
      </c>
      <c r="H57" s="233"/>
    </row>
    <row r="58" spans="1:8" ht="14.25">
      <c r="A58" s="239" t="s">
        <v>15</v>
      </c>
      <c r="B58" s="77" t="s">
        <v>480</v>
      </c>
      <c r="C58" s="77" t="s">
        <v>49</v>
      </c>
      <c r="D58" s="47">
        <v>1</v>
      </c>
      <c r="E58" s="228">
        <v>200</v>
      </c>
      <c r="F58" s="228">
        <v>1</v>
      </c>
      <c r="G58" s="228">
        <v>1000</v>
      </c>
      <c r="H58" s="224" t="s">
        <v>481</v>
      </c>
    </row>
    <row r="59" spans="1:8" ht="14.25">
      <c r="A59" s="240"/>
      <c r="B59" s="77" t="s">
        <v>482</v>
      </c>
      <c r="C59" s="77" t="s">
        <v>49</v>
      </c>
      <c r="D59" s="47">
        <v>1</v>
      </c>
      <c r="E59" s="228">
        <v>200</v>
      </c>
      <c r="F59" s="228">
        <v>1</v>
      </c>
      <c r="G59" s="228">
        <v>1000</v>
      </c>
      <c r="H59" s="224"/>
    </row>
    <row r="60" spans="1:8" ht="14.25">
      <c r="A60" s="240"/>
      <c r="B60" s="77" t="s">
        <v>483</v>
      </c>
      <c r="C60" s="77" t="s">
        <v>18</v>
      </c>
      <c r="D60" s="47">
        <v>1</v>
      </c>
      <c r="E60" s="228">
        <v>200</v>
      </c>
      <c r="F60" s="228">
        <v>1</v>
      </c>
      <c r="G60" s="228">
        <v>1000</v>
      </c>
      <c r="H60" s="224"/>
    </row>
    <row r="61" spans="1:8" ht="14.25">
      <c r="A61" s="240"/>
      <c r="B61" s="77" t="s">
        <v>484</v>
      </c>
      <c r="C61" s="77" t="s">
        <v>73</v>
      </c>
      <c r="D61" s="47">
        <v>1</v>
      </c>
      <c r="E61" s="228">
        <v>200</v>
      </c>
      <c r="F61" s="228">
        <v>1</v>
      </c>
      <c r="G61" s="228">
        <v>1000</v>
      </c>
      <c r="H61" s="224"/>
    </row>
    <row r="62" spans="1:8" ht="14.25">
      <c r="A62" s="240"/>
      <c r="B62" s="77" t="s">
        <v>485</v>
      </c>
      <c r="C62" s="77" t="s">
        <v>49</v>
      </c>
      <c r="D62" s="47">
        <v>1</v>
      </c>
      <c r="E62" s="228">
        <v>200</v>
      </c>
      <c r="F62" s="228">
        <v>1</v>
      </c>
      <c r="G62" s="228">
        <v>1000</v>
      </c>
      <c r="H62" s="224"/>
    </row>
    <row r="63" spans="1:8" ht="14.25">
      <c r="A63" s="240"/>
      <c r="B63" s="77" t="s">
        <v>486</v>
      </c>
      <c r="C63" s="77" t="s">
        <v>18</v>
      </c>
      <c r="D63" s="47">
        <v>1</v>
      </c>
      <c r="E63" s="228">
        <v>200</v>
      </c>
      <c r="F63" s="228">
        <v>1</v>
      </c>
      <c r="G63" s="228">
        <v>1000</v>
      </c>
      <c r="H63" s="224" t="s">
        <v>487</v>
      </c>
    </row>
    <row r="64" spans="1:8" ht="14.25">
      <c r="A64" s="240"/>
      <c r="B64" s="77" t="s">
        <v>488</v>
      </c>
      <c r="C64" s="44" t="s">
        <v>49</v>
      </c>
      <c r="D64" s="47">
        <v>1</v>
      </c>
      <c r="E64" s="228">
        <v>200</v>
      </c>
      <c r="F64" s="228">
        <v>1</v>
      </c>
      <c r="G64" s="228">
        <v>1000</v>
      </c>
      <c r="H64" s="229"/>
    </row>
    <row r="65" spans="1:8" ht="14.25">
      <c r="A65" s="240"/>
      <c r="B65" s="241" t="s">
        <v>489</v>
      </c>
      <c r="C65" s="77" t="s">
        <v>18</v>
      </c>
      <c r="D65" s="47">
        <v>1</v>
      </c>
      <c r="E65" s="228">
        <v>200</v>
      </c>
      <c r="F65" s="228">
        <v>1</v>
      </c>
      <c r="G65" s="228">
        <v>1000</v>
      </c>
      <c r="H65" s="224" t="s">
        <v>490</v>
      </c>
    </row>
    <row r="66" spans="1:8" ht="14.25">
      <c r="A66" s="240"/>
      <c r="B66" s="241" t="s">
        <v>491</v>
      </c>
      <c r="C66" s="77" t="s">
        <v>18</v>
      </c>
      <c r="D66" s="47">
        <v>1</v>
      </c>
      <c r="E66" s="228">
        <v>200</v>
      </c>
      <c r="F66" s="228">
        <v>1</v>
      </c>
      <c r="G66" s="228">
        <v>1000</v>
      </c>
      <c r="H66" s="224" t="s">
        <v>490</v>
      </c>
    </row>
    <row r="67" spans="1:8" ht="14.25">
      <c r="A67" s="240"/>
      <c r="B67" s="241" t="s">
        <v>492</v>
      </c>
      <c r="C67" s="77" t="s">
        <v>28</v>
      </c>
      <c r="D67" s="47">
        <v>1</v>
      </c>
      <c r="E67" s="228">
        <v>200</v>
      </c>
      <c r="F67" s="228">
        <v>1</v>
      </c>
      <c r="G67" s="228">
        <v>1000</v>
      </c>
      <c r="H67" s="224"/>
    </row>
    <row r="68" spans="1:8" ht="14.25">
      <c r="A68" s="240"/>
      <c r="B68" s="241" t="s">
        <v>493</v>
      </c>
      <c r="C68" s="77" t="s">
        <v>18</v>
      </c>
      <c r="D68" s="47">
        <v>1</v>
      </c>
      <c r="E68" s="228">
        <v>200</v>
      </c>
      <c r="F68" s="228">
        <v>1</v>
      </c>
      <c r="G68" s="228">
        <v>1000</v>
      </c>
      <c r="H68" s="224"/>
    </row>
    <row r="69" spans="1:8" ht="14.25">
      <c r="A69" s="240"/>
      <c r="B69" s="227" t="s">
        <v>494</v>
      </c>
      <c r="C69" s="44" t="s">
        <v>18</v>
      </c>
      <c r="D69" s="47">
        <v>1</v>
      </c>
      <c r="E69" s="228">
        <v>200</v>
      </c>
      <c r="F69" s="228">
        <v>1</v>
      </c>
      <c r="G69" s="228">
        <v>1000</v>
      </c>
      <c r="H69" s="229"/>
    </row>
    <row r="70" spans="1:8" ht="14.25">
      <c r="A70" s="240"/>
      <c r="B70" s="227" t="s">
        <v>495</v>
      </c>
      <c r="C70" s="44" t="s">
        <v>28</v>
      </c>
      <c r="D70" s="47">
        <v>1</v>
      </c>
      <c r="E70" s="228">
        <v>200</v>
      </c>
      <c r="F70" s="228">
        <v>1</v>
      </c>
      <c r="G70" s="228">
        <v>1000</v>
      </c>
      <c r="H70" s="229"/>
    </row>
    <row r="71" spans="1:8" ht="14.25">
      <c r="A71" s="240"/>
      <c r="B71" s="227" t="s">
        <v>496</v>
      </c>
      <c r="C71" s="44" t="s">
        <v>49</v>
      </c>
      <c r="D71" s="47">
        <v>1</v>
      </c>
      <c r="E71" s="228">
        <v>200</v>
      </c>
      <c r="F71" s="228">
        <v>1</v>
      </c>
      <c r="G71" s="228">
        <v>1000</v>
      </c>
      <c r="H71" s="229"/>
    </row>
    <row r="72" spans="1:8" ht="14.25">
      <c r="A72" s="240"/>
      <c r="B72" s="227" t="s">
        <v>497</v>
      </c>
      <c r="C72" s="44" t="s">
        <v>49</v>
      </c>
      <c r="D72" s="47">
        <v>1</v>
      </c>
      <c r="E72" s="228">
        <v>200</v>
      </c>
      <c r="F72" s="228">
        <v>1</v>
      </c>
      <c r="G72" s="228">
        <v>1000</v>
      </c>
      <c r="H72" s="229"/>
    </row>
    <row r="73" spans="1:8" ht="14.25">
      <c r="A73" s="240"/>
      <c r="B73" s="227" t="s">
        <v>498</v>
      </c>
      <c r="C73" s="44" t="s">
        <v>18</v>
      </c>
      <c r="D73" s="47">
        <v>1</v>
      </c>
      <c r="E73" s="228">
        <v>200</v>
      </c>
      <c r="F73" s="228">
        <v>1</v>
      </c>
      <c r="G73" s="228">
        <v>1000</v>
      </c>
      <c r="H73" s="229"/>
    </row>
    <row r="74" spans="1:8" ht="14.25">
      <c r="A74" s="240"/>
      <c r="B74" s="242" t="s">
        <v>499</v>
      </c>
      <c r="C74" s="44" t="s">
        <v>49</v>
      </c>
      <c r="D74" s="47">
        <v>4</v>
      </c>
      <c r="E74" s="228">
        <v>20</v>
      </c>
      <c r="F74" s="228">
        <v>4</v>
      </c>
      <c r="G74" s="228">
        <v>100</v>
      </c>
      <c r="H74" s="229"/>
    </row>
    <row r="75" spans="1:8" ht="14.25">
      <c r="A75" s="240"/>
      <c r="B75" s="242" t="s">
        <v>500</v>
      </c>
      <c r="C75" s="44" t="s">
        <v>28</v>
      </c>
      <c r="D75" s="47">
        <v>1</v>
      </c>
      <c r="E75" s="228">
        <v>200</v>
      </c>
      <c r="F75" s="228">
        <v>1</v>
      </c>
      <c r="G75" s="228">
        <v>1000</v>
      </c>
      <c r="H75" s="229"/>
    </row>
    <row r="76" spans="1:8" ht="14.25">
      <c r="A76" s="240"/>
      <c r="B76" s="242" t="s">
        <v>501</v>
      </c>
      <c r="C76" s="44" t="s">
        <v>28</v>
      </c>
      <c r="D76" s="47">
        <v>1</v>
      </c>
      <c r="E76" s="228">
        <v>200</v>
      </c>
      <c r="F76" s="228">
        <v>1</v>
      </c>
      <c r="G76" s="228">
        <v>1000</v>
      </c>
      <c r="H76" s="229"/>
    </row>
    <row r="77" spans="1:8" ht="14.25">
      <c r="A77" s="240"/>
      <c r="B77" s="242" t="s">
        <v>502</v>
      </c>
      <c r="C77" s="44" t="s">
        <v>49</v>
      </c>
      <c r="D77" s="47">
        <v>1</v>
      </c>
      <c r="E77" s="228">
        <v>200</v>
      </c>
      <c r="F77" s="228">
        <v>1</v>
      </c>
      <c r="G77" s="228">
        <v>1000</v>
      </c>
      <c r="H77" s="229"/>
    </row>
    <row r="78" spans="1:8" ht="14.25">
      <c r="A78" s="240"/>
      <c r="B78" s="242" t="s">
        <v>503</v>
      </c>
      <c r="C78" s="44" t="s">
        <v>49</v>
      </c>
      <c r="D78" s="47">
        <v>1</v>
      </c>
      <c r="E78" s="228">
        <v>200</v>
      </c>
      <c r="F78" s="228">
        <v>1</v>
      </c>
      <c r="G78" s="228">
        <v>1000</v>
      </c>
      <c r="H78" s="229"/>
    </row>
    <row r="79" spans="1:8" ht="36">
      <c r="A79" s="240"/>
      <c r="B79" s="235" t="s">
        <v>504</v>
      </c>
      <c r="C79" s="77" t="s">
        <v>49</v>
      </c>
      <c r="D79" s="47">
        <v>1</v>
      </c>
      <c r="E79" s="234">
        <v>2</v>
      </c>
      <c r="F79" s="230">
        <v>1</v>
      </c>
      <c r="G79" s="234">
        <v>100</v>
      </c>
      <c r="H79" s="233"/>
    </row>
    <row r="80" spans="1:8" ht="33.75">
      <c r="A80" s="240"/>
      <c r="B80" s="227" t="s">
        <v>505</v>
      </c>
      <c r="C80" s="77" t="s">
        <v>18</v>
      </c>
      <c r="D80" s="47">
        <v>1</v>
      </c>
      <c r="E80" s="228">
        <v>2</v>
      </c>
      <c r="F80" s="228">
        <v>1</v>
      </c>
      <c r="G80" s="228">
        <v>100</v>
      </c>
      <c r="H80" s="229"/>
    </row>
    <row r="81" spans="1:8" ht="37.5" customHeight="1">
      <c r="A81" s="240"/>
      <c r="B81" s="227" t="s">
        <v>506</v>
      </c>
      <c r="C81" s="77" t="s">
        <v>18</v>
      </c>
      <c r="D81" s="47">
        <v>1</v>
      </c>
      <c r="E81" s="228">
        <v>2</v>
      </c>
      <c r="F81" s="228">
        <v>1</v>
      </c>
      <c r="G81" s="228">
        <v>100</v>
      </c>
      <c r="H81" s="229"/>
    </row>
    <row r="82" spans="1:8" ht="36.75" customHeight="1">
      <c r="A82" s="240"/>
      <c r="B82" s="227" t="s">
        <v>507</v>
      </c>
      <c r="C82" s="77" t="s">
        <v>49</v>
      </c>
      <c r="D82" s="47">
        <v>1</v>
      </c>
      <c r="E82" s="228">
        <v>2</v>
      </c>
      <c r="F82" s="228">
        <v>1</v>
      </c>
      <c r="G82" s="228">
        <v>100</v>
      </c>
      <c r="H82" s="229"/>
    </row>
    <row r="83" spans="1:8" ht="36.75" customHeight="1">
      <c r="A83" s="240"/>
      <c r="B83" s="227" t="s">
        <v>508</v>
      </c>
      <c r="C83" s="44" t="s">
        <v>18</v>
      </c>
      <c r="D83" s="47">
        <v>1</v>
      </c>
      <c r="E83" s="234">
        <v>2</v>
      </c>
      <c r="F83" s="230">
        <v>1</v>
      </c>
      <c r="G83" s="234">
        <v>100</v>
      </c>
      <c r="H83" s="229"/>
    </row>
    <row r="84" spans="1:8" ht="36.75" customHeight="1">
      <c r="A84" s="240"/>
      <c r="B84" s="227" t="s">
        <v>509</v>
      </c>
      <c r="C84" s="77" t="s">
        <v>76</v>
      </c>
      <c r="D84" s="47">
        <v>1</v>
      </c>
      <c r="E84" s="234">
        <v>2</v>
      </c>
      <c r="F84" s="230">
        <v>1</v>
      </c>
      <c r="G84" s="234">
        <v>100</v>
      </c>
      <c r="H84" s="229"/>
    </row>
    <row r="85" spans="1:8" ht="22.5">
      <c r="A85" s="82" t="s">
        <v>510</v>
      </c>
      <c r="B85" s="51" t="s">
        <v>511</v>
      </c>
      <c r="C85" s="48" t="s">
        <v>337</v>
      </c>
      <c r="D85" s="47">
        <v>1</v>
      </c>
      <c r="E85" s="228">
        <v>10</v>
      </c>
      <c r="F85" s="228">
        <v>1</v>
      </c>
      <c r="G85" s="228">
        <v>20</v>
      </c>
      <c r="H85" s="243"/>
    </row>
    <row r="86" spans="1:8" ht="22.5">
      <c r="A86" s="82"/>
      <c r="B86" s="51" t="s">
        <v>512</v>
      </c>
      <c r="C86" s="48" t="s">
        <v>337</v>
      </c>
      <c r="D86" s="47">
        <v>1</v>
      </c>
      <c r="E86" s="228">
        <v>10</v>
      </c>
      <c r="F86" s="228">
        <v>1</v>
      </c>
      <c r="G86" s="228">
        <v>20</v>
      </c>
      <c r="H86" s="243"/>
    </row>
    <row r="87" spans="1:8" ht="22.5">
      <c r="A87" s="82"/>
      <c r="B87" s="51" t="s">
        <v>513</v>
      </c>
      <c r="C87" s="48" t="s">
        <v>349</v>
      </c>
      <c r="D87" s="47">
        <v>1</v>
      </c>
      <c r="E87" s="228">
        <v>10</v>
      </c>
      <c r="F87" s="228">
        <v>1</v>
      </c>
      <c r="G87" s="228">
        <v>20</v>
      </c>
      <c r="H87" s="243"/>
    </row>
    <row r="88" spans="1:8" ht="45">
      <c r="A88" s="82"/>
      <c r="B88" s="82" t="s">
        <v>514</v>
      </c>
      <c r="C88" s="48" t="s">
        <v>353</v>
      </c>
      <c r="D88" s="47">
        <v>1</v>
      </c>
      <c r="E88" s="228">
        <v>10</v>
      </c>
      <c r="F88" s="228">
        <v>1</v>
      </c>
      <c r="G88" s="228">
        <v>20</v>
      </c>
      <c r="H88" s="243"/>
    </row>
    <row r="89" spans="1:8" ht="14.25">
      <c r="A89" s="82"/>
      <c r="B89" s="51" t="s">
        <v>515</v>
      </c>
      <c r="C89" s="48" t="s">
        <v>367</v>
      </c>
      <c r="D89" s="47">
        <v>1</v>
      </c>
      <c r="E89" s="228">
        <v>30</v>
      </c>
      <c r="F89" s="228">
        <v>1</v>
      </c>
      <c r="G89" s="228">
        <v>50</v>
      </c>
      <c r="H89" s="243"/>
    </row>
    <row r="90" spans="1:8" ht="14.25">
      <c r="A90" s="82"/>
      <c r="B90" s="51" t="s">
        <v>516</v>
      </c>
      <c r="C90" s="48" t="s">
        <v>367</v>
      </c>
      <c r="D90" s="47">
        <v>1</v>
      </c>
      <c r="E90" s="228">
        <v>30</v>
      </c>
      <c r="F90" s="228">
        <v>1</v>
      </c>
      <c r="G90" s="228">
        <v>50</v>
      </c>
      <c r="H90" s="243"/>
    </row>
    <row r="91" spans="1:8" ht="14.25">
      <c r="A91" s="225"/>
      <c r="B91" s="51" t="s">
        <v>517</v>
      </c>
      <c r="C91" s="48" t="s">
        <v>367</v>
      </c>
      <c r="D91" s="47">
        <v>1</v>
      </c>
      <c r="E91" s="228">
        <v>30</v>
      </c>
      <c r="F91" s="228">
        <v>1</v>
      </c>
      <c r="G91" s="228">
        <v>50</v>
      </c>
      <c r="H91" s="243"/>
    </row>
  </sheetData>
  <sheetProtection/>
  <mergeCells count="5">
    <mergeCell ref="A3:A23"/>
    <mergeCell ref="A24:A28"/>
    <mergeCell ref="A29:A57"/>
    <mergeCell ref="A58:A84"/>
    <mergeCell ref="A85:A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94"/>
  <sheetViews>
    <sheetView zoomScale="130" zoomScaleNormal="130" zoomScaleSheetLayoutView="100" workbookViewId="0" topLeftCell="A79">
      <selection activeCell="J4" sqref="J4"/>
    </sheetView>
  </sheetViews>
  <sheetFormatPr defaultColWidth="9.00390625" defaultRowHeight="14.25"/>
  <cols>
    <col min="1" max="1" width="3.375" style="138" customWidth="1"/>
    <col min="2" max="2" width="22.625" style="138" customWidth="1"/>
    <col min="3" max="3" width="7.125" style="138" customWidth="1"/>
    <col min="4" max="4" width="10.50390625" style="138" customWidth="1"/>
    <col min="5" max="5" width="9.375" style="138" customWidth="1"/>
    <col min="6" max="6" width="36.25390625" style="138" customWidth="1"/>
    <col min="7" max="7" width="21.375" style="138" customWidth="1"/>
    <col min="8" max="242" width="9.00390625" style="138" customWidth="1"/>
  </cols>
  <sheetData>
    <row r="1" spans="1:7" ht="15.75" customHeight="1">
      <c r="A1" s="194" t="s">
        <v>518</v>
      </c>
      <c r="B1" s="194"/>
      <c r="C1" s="194"/>
      <c r="D1" s="194"/>
      <c r="E1" s="194"/>
      <c r="F1" s="194"/>
      <c r="G1" s="194" t="str">
        <f>'交易简表'!M1</f>
        <v>（更新至2022年1月17日）</v>
      </c>
    </row>
    <row r="2" spans="1:7" ht="15.75" customHeight="1">
      <c r="A2" s="195" t="s">
        <v>2</v>
      </c>
      <c r="B2" s="195" t="s">
        <v>4</v>
      </c>
      <c r="C2" s="195" t="s">
        <v>5</v>
      </c>
      <c r="D2" s="195" t="s">
        <v>519</v>
      </c>
      <c r="E2" s="195" t="s">
        <v>520</v>
      </c>
      <c r="F2" s="195" t="s">
        <v>521</v>
      </c>
      <c r="G2" s="195" t="s">
        <v>522</v>
      </c>
    </row>
    <row r="3" spans="1:7" ht="15.75" customHeight="1">
      <c r="A3" s="174" t="s">
        <v>15</v>
      </c>
      <c r="B3" s="196" t="s">
        <v>523</v>
      </c>
      <c r="C3" s="184" t="s">
        <v>18</v>
      </c>
      <c r="D3" s="173" t="s">
        <v>524</v>
      </c>
      <c r="E3" s="184" t="s">
        <v>525</v>
      </c>
      <c r="F3" s="173" t="s">
        <v>526</v>
      </c>
      <c r="G3" s="197" t="s">
        <v>527</v>
      </c>
    </row>
    <row r="4" spans="1:7" ht="15.75" customHeight="1">
      <c r="A4" s="176"/>
      <c r="B4" s="198" t="s">
        <v>528</v>
      </c>
      <c r="C4" s="184" t="s">
        <v>28</v>
      </c>
      <c r="D4" s="173" t="s">
        <v>524</v>
      </c>
      <c r="E4" s="184" t="s">
        <v>525</v>
      </c>
      <c r="F4" s="173" t="s">
        <v>526</v>
      </c>
      <c r="G4" s="197"/>
    </row>
    <row r="5" spans="1:7" ht="15.75" customHeight="1">
      <c r="A5" s="176"/>
      <c r="B5" s="198" t="s">
        <v>529</v>
      </c>
      <c r="C5" s="184" t="s">
        <v>28</v>
      </c>
      <c r="D5" s="173" t="s">
        <v>524</v>
      </c>
      <c r="E5" s="184" t="s">
        <v>525</v>
      </c>
      <c r="F5" s="173" t="s">
        <v>526</v>
      </c>
      <c r="G5" s="197"/>
    </row>
    <row r="6" spans="1:7" ht="15.75" customHeight="1">
      <c r="A6" s="176"/>
      <c r="B6" s="198" t="s">
        <v>492</v>
      </c>
      <c r="C6" s="184" t="s">
        <v>28</v>
      </c>
      <c r="D6" s="173" t="s">
        <v>524</v>
      </c>
      <c r="E6" s="184" t="s">
        <v>525</v>
      </c>
      <c r="F6" s="173" t="s">
        <v>526</v>
      </c>
      <c r="G6" s="197" t="s">
        <v>527</v>
      </c>
    </row>
    <row r="7" spans="1:7" ht="15.75" customHeight="1">
      <c r="A7" s="176"/>
      <c r="B7" s="198" t="s">
        <v>493</v>
      </c>
      <c r="C7" s="184" t="s">
        <v>18</v>
      </c>
      <c r="D7" s="173" t="s">
        <v>524</v>
      </c>
      <c r="E7" s="184" t="s">
        <v>525</v>
      </c>
      <c r="F7" s="173" t="s">
        <v>526</v>
      </c>
      <c r="G7" s="197"/>
    </row>
    <row r="8" spans="1:7" ht="15.75" customHeight="1">
      <c r="A8" s="176"/>
      <c r="B8" s="199" t="s">
        <v>494</v>
      </c>
      <c r="C8" s="184" t="s">
        <v>18</v>
      </c>
      <c r="D8" s="173" t="s">
        <v>524</v>
      </c>
      <c r="E8" s="184" t="s">
        <v>525</v>
      </c>
      <c r="F8" s="173" t="s">
        <v>526</v>
      </c>
      <c r="G8" s="197" t="s">
        <v>527</v>
      </c>
    </row>
    <row r="9" spans="1:7" ht="15.75" customHeight="1">
      <c r="A9" s="176"/>
      <c r="B9" s="200" t="s">
        <v>480</v>
      </c>
      <c r="C9" s="184" t="s">
        <v>49</v>
      </c>
      <c r="D9" s="173" t="s">
        <v>524</v>
      </c>
      <c r="E9" s="184" t="s">
        <v>525</v>
      </c>
      <c r="F9" s="173" t="s">
        <v>526</v>
      </c>
      <c r="G9" s="197" t="s">
        <v>527</v>
      </c>
    </row>
    <row r="10" spans="1:7" ht="15.75" customHeight="1">
      <c r="A10" s="176"/>
      <c r="B10" s="200" t="s">
        <v>482</v>
      </c>
      <c r="C10" s="184" t="s">
        <v>49</v>
      </c>
      <c r="D10" s="173" t="s">
        <v>524</v>
      </c>
      <c r="E10" s="184" t="s">
        <v>525</v>
      </c>
      <c r="F10" s="173" t="s">
        <v>526</v>
      </c>
      <c r="G10" s="197" t="s">
        <v>527</v>
      </c>
    </row>
    <row r="11" spans="1:7" ht="15.75" customHeight="1">
      <c r="A11" s="176"/>
      <c r="B11" s="200" t="s">
        <v>486</v>
      </c>
      <c r="C11" s="184" t="s">
        <v>18</v>
      </c>
      <c r="D11" s="173" t="s">
        <v>524</v>
      </c>
      <c r="E11" s="184" t="s">
        <v>525</v>
      </c>
      <c r="F11" s="173" t="s">
        <v>526</v>
      </c>
      <c r="G11" s="197" t="s">
        <v>527</v>
      </c>
    </row>
    <row r="12" spans="1:7" ht="15.75" customHeight="1">
      <c r="A12" s="176"/>
      <c r="B12" s="198" t="s">
        <v>488</v>
      </c>
      <c r="C12" s="184" t="s">
        <v>49</v>
      </c>
      <c r="D12" s="173" t="s">
        <v>524</v>
      </c>
      <c r="E12" s="184" t="s">
        <v>525</v>
      </c>
      <c r="F12" s="173" t="s">
        <v>526</v>
      </c>
      <c r="G12" s="197" t="s">
        <v>527</v>
      </c>
    </row>
    <row r="13" spans="1:7" ht="15.75" customHeight="1">
      <c r="A13" s="176"/>
      <c r="B13" s="198" t="s">
        <v>530</v>
      </c>
      <c r="C13" s="184" t="s">
        <v>18</v>
      </c>
      <c r="D13" s="173" t="s">
        <v>524</v>
      </c>
      <c r="E13" s="184" t="s">
        <v>525</v>
      </c>
      <c r="F13" s="173" t="s">
        <v>526</v>
      </c>
      <c r="G13" s="197" t="s">
        <v>527</v>
      </c>
    </row>
    <row r="14" spans="1:7" ht="15.75" customHeight="1">
      <c r="A14" s="176"/>
      <c r="B14" s="198" t="s">
        <v>531</v>
      </c>
      <c r="C14" s="184" t="s">
        <v>73</v>
      </c>
      <c r="D14" s="173" t="s">
        <v>524</v>
      </c>
      <c r="E14" s="184" t="s">
        <v>525</v>
      </c>
      <c r="F14" s="173" t="s">
        <v>526</v>
      </c>
      <c r="G14" s="197"/>
    </row>
    <row r="15" spans="1:7" ht="15.75" customHeight="1">
      <c r="A15" s="176"/>
      <c r="B15" s="198" t="s">
        <v>532</v>
      </c>
      <c r="C15" s="184" t="s">
        <v>76</v>
      </c>
      <c r="D15" s="173" t="s">
        <v>524</v>
      </c>
      <c r="E15" s="184" t="s">
        <v>525</v>
      </c>
      <c r="F15" s="173" t="s">
        <v>526</v>
      </c>
      <c r="G15" s="197" t="s">
        <v>527</v>
      </c>
    </row>
    <row r="16" spans="1:7" ht="15.75" customHeight="1">
      <c r="A16" s="176"/>
      <c r="B16" s="201" t="s">
        <v>533</v>
      </c>
      <c r="C16" s="184" t="s">
        <v>28</v>
      </c>
      <c r="D16" s="173" t="s">
        <v>524</v>
      </c>
      <c r="E16" s="184" t="s">
        <v>525</v>
      </c>
      <c r="F16" s="173" t="s">
        <v>526</v>
      </c>
      <c r="G16" s="197"/>
    </row>
    <row r="17" spans="1:7" ht="15.75" customHeight="1">
      <c r="A17" s="176"/>
      <c r="B17" s="202" t="s">
        <v>495</v>
      </c>
      <c r="C17" s="184" t="s">
        <v>28</v>
      </c>
      <c r="D17" s="173" t="s">
        <v>524</v>
      </c>
      <c r="E17" s="184" t="s">
        <v>525</v>
      </c>
      <c r="F17" s="173" t="s">
        <v>526</v>
      </c>
      <c r="G17" s="197"/>
    </row>
    <row r="18" spans="1:7" ht="15.75" customHeight="1">
      <c r="A18" s="176"/>
      <c r="B18" s="202" t="s">
        <v>496</v>
      </c>
      <c r="C18" s="184" t="s">
        <v>49</v>
      </c>
      <c r="D18" s="173" t="s">
        <v>524</v>
      </c>
      <c r="E18" s="184" t="s">
        <v>525</v>
      </c>
      <c r="F18" s="173" t="s">
        <v>526</v>
      </c>
      <c r="G18" s="197"/>
    </row>
    <row r="19" spans="1:7" ht="15.75" customHeight="1">
      <c r="A19" s="176"/>
      <c r="B19" s="202" t="s">
        <v>497</v>
      </c>
      <c r="C19" s="184" t="s">
        <v>49</v>
      </c>
      <c r="D19" s="173" t="s">
        <v>524</v>
      </c>
      <c r="E19" s="184" t="s">
        <v>525</v>
      </c>
      <c r="F19" s="173" t="s">
        <v>526</v>
      </c>
      <c r="G19" s="197"/>
    </row>
    <row r="20" spans="1:7" ht="15.75" customHeight="1">
      <c r="A20" s="176"/>
      <c r="B20" s="202" t="s">
        <v>498</v>
      </c>
      <c r="C20" s="184" t="s">
        <v>18</v>
      </c>
      <c r="D20" s="173" t="s">
        <v>524</v>
      </c>
      <c r="E20" s="184" t="s">
        <v>525</v>
      </c>
      <c r="F20" s="173" t="s">
        <v>526</v>
      </c>
      <c r="G20" s="197"/>
    </row>
    <row r="21" spans="1:242" ht="15.75" customHeight="1">
      <c r="A21" s="176"/>
      <c r="B21" s="202" t="s">
        <v>499</v>
      </c>
      <c r="C21" s="184" t="s">
        <v>49</v>
      </c>
      <c r="D21" s="173" t="s">
        <v>524</v>
      </c>
      <c r="E21" s="184" t="s">
        <v>525</v>
      </c>
      <c r="F21" s="173" t="s">
        <v>526</v>
      </c>
      <c r="G21" s="197"/>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ht="15.75" customHeight="1">
      <c r="A22" s="176"/>
      <c r="B22" s="202" t="s">
        <v>500</v>
      </c>
      <c r="C22" s="184" t="s">
        <v>28</v>
      </c>
      <c r="D22" s="173" t="s">
        <v>524</v>
      </c>
      <c r="E22" s="184" t="s">
        <v>525</v>
      </c>
      <c r="F22" s="173" t="s">
        <v>526</v>
      </c>
      <c r="G22" s="19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ht="15.75" customHeight="1">
      <c r="A23" s="176"/>
      <c r="B23" s="202" t="s">
        <v>501</v>
      </c>
      <c r="C23" s="184" t="s">
        <v>28</v>
      </c>
      <c r="D23" s="173" t="s">
        <v>524</v>
      </c>
      <c r="E23" s="184" t="s">
        <v>525</v>
      </c>
      <c r="F23" s="173" t="s">
        <v>526</v>
      </c>
      <c r="G23" s="197" t="s">
        <v>527</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15.75" customHeight="1">
      <c r="A24" s="176"/>
      <c r="B24" s="202" t="s">
        <v>502</v>
      </c>
      <c r="C24" s="184" t="s">
        <v>49</v>
      </c>
      <c r="D24" s="173" t="s">
        <v>524</v>
      </c>
      <c r="E24" s="184" t="s">
        <v>525</v>
      </c>
      <c r="F24" s="173" t="s">
        <v>526</v>
      </c>
      <c r="G24" s="197" t="s">
        <v>527</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15.75" customHeight="1">
      <c r="A25" s="176"/>
      <c r="B25" s="202" t="s">
        <v>503</v>
      </c>
      <c r="C25" s="184" t="s">
        <v>49</v>
      </c>
      <c r="D25" s="173" t="s">
        <v>524</v>
      </c>
      <c r="E25" s="184" t="s">
        <v>525</v>
      </c>
      <c r="F25" s="173" t="s">
        <v>526</v>
      </c>
      <c r="G25" s="19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56" s="138" customFormat="1" ht="15.75" customHeight="1">
      <c r="A26" s="176"/>
      <c r="B26" s="202" t="s">
        <v>534</v>
      </c>
      <c r="C26" s="184" t="s">
        <v>18</v>
      </c>
      <c r="D26" s="173" t="s">
        <v>524</v>
      </c>
      <c r="E26" s="184" t="s">
        <v>525</v>
      </c>
      <c r="F26" s="173" t="s">
        <v>526</v>
      </c>
      <c r="G26" s="197" t="s">
        <v>527</v>
      </c>
      <c r="II26"/>
      <c r="IJ26"/>
      <c r="IK26"/>
      <c r="IL26"/>
      <c r="IM26"/>
      <c r="IN26"/>
      <c r="IO26"/>
      <c r="IP26"/>
      <c r="IQ26"/>
      <c r="IR26"/>
      <c r="IS26"/>
      <c r="IT26"/>
      <c r="IU26"/>
      <c r="IV26"/>
    </row>
    <row r="27" spans="1:7" ht="15.75" customHeight="1">
      <c r="A27" s="176"/>
      <c r="B27" s="202" t="s">
        <v>535</v>
      </c>
      <c r="C27" s="184" t="s">
        <v>49</v>
      </c>
      <c r="D27" s="173" t="s">
        <v>524</v>
      </c>
      <c r="E27" s="184" t="s">
        <v>525</v>
      </c>
      <c r="F27" s="173" t="s">
        <v>526</v>
      </c>
      <c r="G27" s="197" t="s">
        <v>527</v>
      </c>
    </row>
    <row r="28" spans="1:242" ht="15.75" customHeight="1">
      <c r="A28" s="176"/>
      <c r="B28" s="202" t="s">
        <v>506</v>
      </c>
      <c r="C28" s="184" t="s">
        <v>18</v>
      </c>
      <c r="D28" s="173" t="s">
        <v>524</v>
      </c>
      <c r="E28" s="184" t="s">
        <v>525</v>
      </c>
      <c r="F28" s="173" t="s">
        <v>526</v>
      </c>
      <c r="G28" s="197" t="s">
        <v>527</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ht="15.75" customHeight="1">
      <c r="A29" s="176"/>
      <c r="B29" s="202" t="s">
        <v>507</v>
      </c>
      <c r="C29" s="184" t="s">
        <v>49</v>
      </c>
      <c r="D29" s="173" t="s">
        <v>524</v>
      </c>
      <c r="E29" s="184" t="s">
        <v>525</v>
      </c>
      <c r="F29" s="173" t="s">
        <v>526</v>
      </c>
      <c r="G29" s="197" t="s">
        <v>527</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ht="15.75" customHeight="1">
      <c r="A30" s="176"/>
      <c r="B30" s="202" t="s">
        <v>536</v>
      </c>
      <c r="C30" s="184" t="s">
        <v>18</v>
      </c>
      <c r="D30" s="173" t="s">
        <v>524</v>
      </c>
      <c r="E30" s="184" t="s">
        <v>525</v>
      </c>
      <c r="F30" s="173" t="s">
        <v>526</v>
      </c>
      <c r="G30" s="197" t="s">
        <v>527</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ht="15.75" customHeight="1">
      <c r="A31" s="203"/>
      <c r="B31" s="202" t="s">
        <v>509</v>
      </c>
      <c r="C31" s="184" t="s">
        <v>76</v>
      </c>
      <c r="D31" s="173" t="s">
        <v>524</v>
      </c>
      <c r="E31" s="184" t="s">
        <v>525</v>
      </c>
      <c r="F31" s="173" t="s">
        <v>526</v>
      </c>
      <c r="G31" s="197" t="s">
        <v>527</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7" s="192" customFormat="1" ht="15.75" customHeight="1">
      <c r="A32" s="204" t="s">
        <v>142</v>
      </c>
      <c r="B32" s="205" t="s">
        <v>454</v>
      </c>
      <c r="C32" s="184" t="s">
        <v>18</v>
      </c>
      <c r="D32" s="173" t="s">
        <v>524</v>
      </c>
      <c r="E32" s="184" t="s">
        <v>525</v>
      </c>
      <c r="F32" s="173" t="s">
        <v>526</v>
      </c>
      <c r="G32" s="197" t="s">
        <v>527</v>
      </c>
    </row>
    <row r="33" spans="1:7" s="192" customFormat="1" ht="15.75" customHeight="1">
      <c r="A33" s="206"/>
      <c r="B33" s="205" t="s">
        <v>446</v>
      </c>
      <c r="C33" s="184" t="s">
        <v>18</v>
      </c>
      <c r="D33" s="173" t="s">
        <v>524</v>
      </c>
      <c r="E33" s="184" t="s">
        <v>525</v>
      </c>
      <c r="F33" s="173" t="s">
        <v>526</v>
      </c>
      <c r="G33" s="197" t="s">
        <v>527</v>
      </c>
    </row>
    <row r="34" spans="1:7" s="192" customFormat="1" ht="15.75" customHeight="1">
      <c r="A34" s="206"/>
      <c r="B34" s="205" t="s">
        <v>460</v>
      </c>
      <c r="C34" s="184" t="s">
        <v>151</v>
      </c>
      <c r="D34" s="173" t="s">
        <v>524</v>
      </c>
      <c r="E34" s="184" t="s">
        <v>525</v>
      </c>
      <c r="F34" s="173" t="s">
        <v>526</v>
      </c>
      <c r="G34" s="197" t="s">
        <v>527</v>
      </c>
    </row>
    <row r="35" spans="1:7" s="192" customFormat="1" ht="15.75" customHeight="1">
      <c r="A35" s="206"/>
      <c r="B35" s="205" t="s">
        <v>449</v>
      </c>
      <c r="C35" s="184" t="s">
        <v>18</v>
      </c>
      <c r="D35" s="173" t="s">
        <v>524</v>
      </c>
      <c r="E35" s="184" t="s">
        <v>525</v>
      </c>
      <c r="F35" s="173" t="s">
        <v>526</v>
      </c>
      <c r="G35" s="197" t="s">
        <v>527</v>
      </c>
    </row>
    <row r="36" spans="1:7" s="192" customFormat="1" ht="15.75" customHeight="1">
      <c r="A36" s="206"/>
      <c r="B36" s="205" t="s">
        <v>451</v>
      </c>
      <c r="C36" s="184" t="s">
        <v>18</v>
      </c>
      <c r="D36" s="173" t="s">
        <v>524</v>
      </c>
      <c r="E36" s="184" t="s">
        <v>525</v>
      </c>
      <c r="F36" s="173" t="s">
        <v>526</v>
      </c>
      <c r="G36" s="197" t="s">
        <v>527</v>
      </c>
    </row>
    <row r="37" spans="1:7" s="192" customFormat="1" ht="15.75" customHeight="1">
      <c r="A37" s="206"/>
      <c r="B37" s="205" t="s">
        <v>448</v>
      </c>
      <c r="C37" s="184" t="s">
        <v>18</v>
      </c>
      <c r="D37" s="173" t="s">
        <v>524</v>
      </c>
      <c r="E37" s="184" t="s">
        <v>525</v>
      </c>
      <c r="F37" s="173" t="s">
        <v>526</v>
      </c>
      <c r="G37" s="197" t="s">
        <v>527</v>
      </c>
    </row>
    <row r="38" spans="1:7" s="192" customFormat="1" ht="15.75" customHeight="1">
      <c r="A38" s="206"/>
      <c r="B38" s="205" t="s">
        <v>458</v>
      </c>
      <c r="C38" s="184" t="s">
        <v>18</v>
      </c>
      <c r="D38" s="173" t="s">
        <v>524</v>
      </c>
      <c r="E38" s="184" t="s">
        <v>525</v>
      </c>
      <c r="F38" s="173" t="s">
        <v>526</v>
      </c>
      <c r="G38" s="197" t="s">
        <v>527</v>
      </c>
    </row>
    <row r="39" spans="1:7" s="192" customFormat="1" ht="15.75" customHeight="1">
      <c r="A39" s="206"/>
      <c r="B39" s="205" t="s">
        <v>453</v>
      </c>
      <c r="C39" s="184" t="s">
        <v>49</v>
      </c>
      <c r="D39" s="173" t="s">
        <v>524</v>
      </c>
      <c r="E39" s="184" t="s">
        <v>525</v>
      </c>
      <c r="F39" s="173" t="s">
        <v>526</v>
      </c>
      <c r="G39" s="197" t="s">
        <v>527</v>
      </c>
    </row>
    <row r="40" spans="1:7" s="192" customFormat="1" ht="15.75" customHeight="1">
      <c r="A40" s="206"/>
      <c r="B40" s="205" t="s">
        <v>456</v>
      </c>
      <c r="C40" s="184" t="s">
        <v>18</v>
      </c>
      <c r="D40" s="173" t="s">
        <v>524</v>
      </c>
      <c r="E40" s="184" t="s">
        <v>525</v>
      </c>
      <c r="F40" s="173" t="s">
        <v>526</v>
      </c>
      <c r="G40" s="197" t="s">
        <v>527</v>
      </c>
    </row>
    <row r="41" spans="1:7" s="192" customFormat="1" ht="15.75" customHeight="1">
      <c r="A41" s="206"/>
      <c r="B41" s="205" t="s">
        <v>457</v>
      </c>
      <c r="C41" s="184" t="s">
        <v>49</v>
      </c>
      <c r="D41" s="173" t="s">
        <v>524</v>
      </c>
      <c r="E41" s="184" t="s">
        <v>525</v>
      </c>
      <c r="F41" s="173" t="s">
        <v>526</v>
      </c>
      <c r="G41" s="197" t="s">
        <v>527</v>
      </c>
    </row>
    <row r="42" spans="1:7" s="192" customFormat="1" ht="15.75" customHeight="1">
      <c r="A42" s="206"/>
      <c r="B42" s="205" t="s">
        <v>452</v>
      </c>
      <c r="C42" s="184" t="s">
        <v>76</v>
      </c>
      <c r="D42" s="173" t="s">
        <v>524</v>
      </c>
      <c r="E42" s="184" t="s">
        <v>525</v>
      </c>
      <c r="F42" s="173" t="s">
        <v>526</v>
      </c>
      <c r="G42" s="197" t="s">
        <v>527</v>
      </c>
    </row>
    <row r="43" spans="1:7" s="192" customFormat="1" ht="15.75" customHeight="1">
      <c r="A43" s="206"/>
      <c r="B43" s="205" t="s">
        <v>461</v>
      </c>
      <c r="C43" s="184" t="s">
        <v>76</v>
      </c>
      <c r="D43" s="173" t="s">
        <v>524</v>
      </c>
      <c r="E43" s="184" t="s">
        <v>525</v>
      </c>
      <c r="F43" s="173" t="s">
        <v>526</v>
      </c>
      <c r="G43" s="197" t="s">
        <v>527</v>
      </c>
    </row>
    <row r="44" spans="1:7" s="192" customFormat="1" ht="15.75" customHeight="1">
      <c r="A44" s="206"/>
      <c r="B44" s="205" t="s">
        <v>537</v>
      </c>
      <c r="C44" s="184" t="s">
        <v>49</v>
      </c>
      <c r="D44" s="173" t="s">
        <v>524</v>
      </c>
      <c r="E44" s="184" t="s">
        <v>525</v>
      </c>
      <c r="F44" s="173" t="s">
        <v>526</v>
      </c>
      <c r="G44" s="207"/>
    </row>
    <row r="45" spans="1:7" s="192" customFormat="1" ht="15.75" customHeight="1">
      <c r="A45" s="206"/>
      <c r="B45" s="205" t="s">
        <v>538</v>
      </c>
      <c r="C45" s="184" t="s">
        <v>185</v>
      </c>
      <c r="D45" s="173" t="s">
        <v>524</v>
      </c>
      <c r="E45" s="184" t="s">
        <v>525</v>
      </c>
      <c r="F45" s="173" t="s">
        <v>526</v>
      </c>
      <c r="G45" s="207"/>
    </row>
    <row r="46" spans="1:7" s="192" customFormat="1" ht="15.75" customHeight="1">
      <c r="A46" s="206"/>
      <c r="B46" s="205" t="s">
        <v>539</v>
      </c>
      <c r="C46" s="184" t="s">
        <v>189</v>
      </c>
      <c r="D46" s="173" t="s">
        <v>524</v>
      </c>
      <c r="E46" s="184" t="s">
        <v>525</v>
      </c>
      <c r="F46" s="173" t="s">
        <v>526</v>
      </c>
      <c r="G46" s="207"/>
    </row>
    <row r="47" spans="1:7" s="192" customFormat="1" ht="15.75" customHeight="1">
      <c r="A47" s="206"/>
      <c r="B47" s="205" t="s">
        <v>540</v>
      </c>
      <c r="C47" s="184" t="s">
        <v>49</v>
      </c>
      <c r="D47" s="173" t="s">
        <v>524</v>
      </c>
      <c r="E47" s="184" t="s">
        <v>525</v>
      </c>
      <c r="F47" s="173" t="s">
        <v>526</v>
      </c>
      <c r="G47" s="197" t="s">
        <v>527</v>
      </c>
    </row>
    <row r="48" spans="1:7" s="192" customFormat="1" ht="15.75" customHeight="1">
      <c r="A48" s="206"/>
      <c r="B48" s="205" t="s">
        <v>466</v>
      </c>
      <c r="C48" s="184" t="s">
        <v>18</v>
      </c>
      <c r="D48" s="173" t="s">
        <v>524</v>
      </c>
      <c r="E48" s="184" t="s">
        <v>525</v>
      </c>
      <c r="F48" s="173" t="s">
        <v>526</v>
      </c>
      <c r="G48" s="197" t="s">
        <v>527</v>
      </c>
    </row>
    <row r="49" spans="1:7" s="192" customFormat="1" ht="15.75" customHeight="1">
      <c r="A49" s="206"/>
      <c r="B49" s="205" t="s">
        <v>467</v>
      </c>
      <c r="C49" s="184" t="s">
        <v>18</v>
      </c>
      <c r="D49" s="173" t="s">
        <v>524</v>
      </c>
      <c r="E49" s="184" t="s">
        <v>525</v>
      </c>
      <c r="F49" s="173" t="s">
        <v>526</v>
      </c>
      <c r="G49" s="197" t="s">
        <v>527</v>
      </c>
    </row>
    <row r="50" spans="1:7" s="192" customFormat="1" ht="15.75" customHeight="1">
      <c r="A50" s="206"/>
      <c r="B50" s="205" t="s">
        <v>541</v>
      </c>
      <c r="C50" s="184" t="s">
        <v>49</v>
      </c>
      <c r="D50" s="173" t="s">
        <v>524</v>
      </c>
      <c r="E50" s="184" t="s">
        <v>525</v>
      </c>
      <c r="F50" s="173" t="s">
        <v>526</v>
      </c>
      <c r="G50" s="197" t="s">
        <v>527</v>
      </c>
    </row>
    <row r="51" spans="1:7" s="192" customFormat="1" ht="15.75" customHeight="1">
      <c r="A51" s="206"/>
      <c r="B51" s="205" t="s">
        <v>469</v>
      </c>
      <c r="C51" s="184" t="s">
        <v>28</v>
      </c>
      <c r="D51" s="173" t="s">
        <v>524</v>
      </c>
      <c r="E51" s="184" t="s">
        <v>525</v>
      </c>
      <c r="F51" s="173" t="s">
        <v>526</v>
      </c>
      <c r="G51" s="197" t="s">
        <v>527</v>
      </c>
    </row>
    <row r="52" spans="1:7" s="192" customFormat="1" ht="15.75" customHeight="1">
      <c r="A52" s="206"/>
      <c r="B52" s="205" t="s">
        <v>542</v>
      </c>
      <c r="C52" s="184" t="s">
        <v>543</v>
      </c>
      <c r="D52" s="173" t="s">
        <v>524</v>
      </c>
      <c r="E52" s="184" t="s">
        <v>525</v>
      </c>
      <c r="F52" s="173" t="s">
        <v>526</v>
      </c>
      <c r="G52" s="197"/>
    </row>
    <row r="53" spans="1:7" s="192" customFormat="1" ht="15.75" customHeight="1">
      <c r="A53" s="206"/>
      <c r="B53" s="205" t="s">
        <v>472</v>
      </c>
      <c r="C53" s="184" t="s">
        <v>76</v>
      </c>
      <c r="D53" s="173" t="s">
        <v>524</v>
      </c>
      <c r="E53" s="184" t="s">
        <v>525</v>
      </c>
      <c r="F53" s="173" t="s">
        <v>526</v>
      </c>
      <c r="G53" s="197" t="s">
        <v>527</v>
      </c>
    </row>
    <row r="54" spans="1:7" s="192" customFormat="1" ht="15.75" customHeight="1">
      <c r="A54" s="206"/>
      <c r="B54" s="205" t="s">
        <v>473</v>
      </c>
      <c r="C54" s="184" t="s">
        <v>18</v>
      </c>
      <c r="D54" s="173" t="s">
        <v>524</v>
      </c>
      <c r="E54" s="184" t="s">
        <v>525</v>
      </c>
      <c r="F54" s="173" t="s">
        <v>526</v>
      </c>
      <c r="G54" s="197" t="s">
        <v>527</v>
      </c>
    </row>
    <row r="55" spans="1:7" s="192" customFormat="1" ht="15.75" customHeight="1">
      <c r="A55" s="206"/>
      <c r="B55" s="205" t="s">
        <v>474</v>
      </c>
      <c r="C55" s="184" t="s">
        <v>28</v>
      </c>
      <c r="D55" s="173" t="s">
        <v>524</v>
      </c>
      <c r="E55" s="184" t="s">
        <v>525</v>
      </c>
      <c r="F55" s="173" t="s">
        <v>526</v>
      </c>
      <c r="G55" s="197" t="s">
        <v>527</v>
      </c>
    </row>
    <row r="56" spans="1:7" s="192" customFormat="1" ht="15.75" customHeight="1">
      <c r="A56" s="206"/>
      <c r="B56" s="205" t="s">
        <v>475</v>
      </c>
      <c r="C56" s="184" t="s">
        <v>18</v>
      </c>
      <c r="D56" s="173" t="s">
        <v>524</v>
      </c>
      <c r="E56" s="184" t="s">
        <v>525</v>
      </c>
      <c r="F56" s="173" t="s">
        <v>526</v>
      </c>
      <c r="G56" s="197" t="s">
        <v>527</v>
      </c>
    </row>
    <row r="57" spans="1:7" s="192" customFormat="1" ht="15.75" customHeight="1">
      <c r="A57" s="206"/>
      <c r="B57" s="205" t="s">
        <v>476</v>
      </c>
      <c r="C57" s="184" t="s">
        <v>49</v>
      </c>
      <c r="D57" s="173" t="s">
        <v>524</v>
      </c>
      <c r="E57" s="184" t="s">
        <v>525</v>
      </c>
      <c r="F57" s="173" t="s">
        <v>526</v>
      </c>
      <c r="G57" s="197" t="s">
        <v>527</v>
      </c>
    </row>
    <row r="58" spans="1:7" s="192" customFormat="1" ht="15.75" customHeight="1">
      <c r="A58" s="206"/>
      <c r="B58" s="205" t="s">
        <v>477</v>
      </c>
      <c r="C58" s="184" t="s">
        <v>49</v>
      </c>
      <c r="D58" s="173" t="s">
        <v>524</v>
      </c>
      <c r="E58" s="184" t="s">
        <v>525</v>
      </c>
      <c r="F58" s="173" t="s">
        <v>526</v>
      </c>
      <c r="G58" s="197" t="s">
        <v>527</v>
      </c>
    </row>
    <row r="59" spans="1:7" s="192" customFormat="1" ht="15.75" customHeight="1">
      <c r="A59" s="206"/>
      <c r="B59" s="205" t="s">
        <v>478</v>
      </c>
      <c r="C59" s="184" t="s">
        <v>49</v>
      </c>
      <c r="D59" s="173" t="s">
        <v>524</v>
      </c>
      <c r="E59" s="184" t="s">
        <v>525</v>
      </c>
      <c r="F59" s="173" t="s">
        <v>526</v>
      </c>
      <c r="G59" s="197" t="s">
        <v>527</v>
      </c>
    </row>
    <row r="60" spans="1:7" s="192" customFormat="1" ht="15.75" customHeight="1">
      <c r="A60" s="24"/>
      <c r="B60" s="205" t="s">
        <v>479</v>
      </c>
      <c r="C60" s="184" t="s">
        <v>18</v>
      </c>
      <c r="D60" s="173" t="s">
        <v>524</v>
      </c>
      <c r="E60" s="184" t="s">
        <v>525</v>
      </c>
      <c r="F60" s="173" t="s">
        <v>526</v>
      </c>
      <c r="G60" s="197" t="s">
        <v>527</v>
      </c>
    </row>
    <row r="61" spans="1:7" ht="15.75" customHeight="1">
      <c r="A61" s="204" t="s">
        <v>231</v>
      </c>
      <c r="B61" s="208" t="s">
        <v>415</v>
      </c>
      <c r="C61" s="184" t="s">
        <v>49</v>
      </c>
      <c r="D61" s="173" t="s">
        <v>524</v>
      </c>
      <c r="E61" s="184" t="s">
        <v>525</v>
      </c>
      <c r="F61" s="173" t="s">
        <v>526</v>
      </c>
      <c r="G61" s="197" t="s">
        <v>544</v>
      </c>
    </row>
    <row r="62" spans="1:7" ht="15.75" customHeight="1">
      <c r="A62" s="206"/>
      <c r="B62" s="208" t="s">
        <v>411</v>
      </c>
      <c r="C62" s="184" t="s">
        <v>49</v>
      </c>
      <c r="D62" s="173" t="s">
        <v>524</v>
      </c>
      <c r="E62" s="184" t="s">
        <v>525</v>
      </c>
      <c r="F62" s="173" t="s">
        <v>526</v>
      </c>
      <c r="G62" s="197" t="s">
        <v>544</v>
      </c>
    </row>
    <row r="63" spans="1:7" ht="15.75" customHeight="1">
      <c r="A63" s="206"/>
      <c r="B63" s="208" t="s">
        <v>422</v>
      </c>
      <c r="C63" s="184" t="s">
        <v>18</v>
      </c>
      <c r="D63" s="173" t="s">
        <v>524</v>
      </c>
      <c r="E63" s="184" t="s">
        <v>525</v>
      </c>
      <c r="F63" s="173" t="s">
        <v>526</v>
      </c>
      <c r="G63" s="197" t="s">
        <v>527</v>
      </c>
    </row>
    <row r="64" spans="1:7" ht="15.75" customHeight="1">
      <c r="A64" s="206"/>
      <c r="B64" s="208" t="s">
        <v>409</v>
      </c>
      <c r="C64" s="184" t="s">
        <v>248</v>
      </c>
      <c r="D64" s="173" t="s">
        <v>524</v>
      </c>
      <c r="E64" s="184" t="s">
        <v>525</v>
      </c>
      <c r="F64" s="173" t="s">
        <v>526</v>
      </c>
      <c r="G64" s="197" t="s">
        <v>545</v>
      </c>
    </row>
    <row r="65" spans="1:7" ht="15.75" customHeight="1">
      <c r="A65" s="206"/>
      <c r="B65" s="208" t="s">
        <v>417</v>
      </c>
      <c r="C65" s="184" t="s">
        <v>73</v>
      </c>
      <c r="D65" s="173" t="s">
        <v>524</v>
      </c>
      <c r="E65" s="184" t="s">
        <v>525</v>
      </c>
      <c r="F65" s="173" t="s">
        <v>526</v>
      </c>
      <c r="G65" s="197" t="s">
        <v>527</v>
      </c>
    </row>
    <row r="66" spans="1:7" ht="15.75" customHeight="1">
      <c r="A66" s="206"/>
      <c r="B66" s="208" t="s">
        <v>425</v>
      </c>
      <c r="C66" s="184" t="s">
        <v>49</v>
      </c>
      <c r="D66" s="173" t="s">
        <v>524</v>
      </c>
      <c r="E66" s="184" t="s">
        <v>525</v>
      </c>
      <c r="F66" s="173" t="s">
        <v>526</v>
      </c>
      <c r="G66" s="197" t="s">
        <v>544</v>
      </c>
    </row>
    <row r="67" spans="1:7" ht="15.75" customHeight="1">
      <c r="A67" s="206"/>
      <c r="B67" s="208" t="s">
        <v>413</v>
      </c>
      <c r="C67" s="184" t="s">
        <v>264</v>
      </c>
      <c r="D67" s="173" t="s">
        <v>524</v>
      </c>
      <c r="E67" s="184" t="s">
        <v>525</v>
      </c>
      <c r="F67" s="173" t="s">
        <v>526</v>
      </c>
      <c r="G67" s="197" t="s">
        <v>545</v>
      </c>
    </row>
    <row r="68" spans="1:7" ht="15.75" customHeight="1">
      <c r="A68" s="206"/>
      <c r="B68" s="208" t="s">
        <v>421</v>
      </c>
      <c r="C68" s="184" t="s">
        <v>18</v>
      </c>
      <c r="D68" s="173" t="s">
        <v>524</v>
      </c>
      <c r="E68" s="184" t="s">
        <v>525</v>
      </c>
      <c r="F68" s="173" t="s">
        <v>526</v>
      </c>
      <c r="G68" s="197" t="s">
        <v>527</v>
      </c>
    </row>
    <row r="69" spans="1:7" ht="15.75" customHeight="1">
      <c r="A69" s="206"/>
      <c r="B69" s="208" t="s">
        <v>424</v>
      </c>
      <c r="C69" s="184" t="s">
        <v>18</v>
      </c>
      <c r="D69" s="173" t="s">
        <v>524</v>
      </c>
      <c r="E69" s="184" t="s">
        <v>525</v>
      </c>
      <c r="F69" s="173" t="s">
        <v>526</v>
      </c>
      <c r="G69" s="197"/>
    </row>
    <row r="70" spans="1:7" ht="15.75" customHeight="1">
      <c r="A70" s="206"/>
      <c r="B70" s="208" t="s">
        <v>419</v>
      </c>
      <c r="C70" s="184" t="s">
        <v>49</v>
      </c>
      <c r="D70" s="173" t="s">
        <v>524</v>
      </c>
      <c r="E70" s="184" t="s">
        <v>525</v>
      </c>
      <c r="F70" s="173" t="s">
        <v>526</v>
      </c>
      <c r="G70" s="197" t="s">
        <v>544</v>
      </c>
    </row>
    <row r="71" spans="1:7" ht="15.75" customHeight="1">
      <c r="A71" s="206"/>
      <c r="B71" s="208" t="s">
        <v>427</v>
      </c>
      <c r="C71" s="184" t="s">
        <v>18</v>
      </c>
      <c r="D71" s="173" t="s">
        <v>524</v>
      </c>
      <c r="E71" s="184" t="s">
        <v>525</v>
      </c>
      <c r="F71" s="173" t="s">
        <v>526</v>
      </c>
      <c r="G71" s="197" t="s">
        <v>527</v>
      </c>
    </row>
    <row r="72" spans="1:7" ht="15.75" customHeight="1">
      <c r="A72" s="206"/>
      <c r="B72" s="208" t="s">
        <v>428</v>
      </c>
      <c r="C72" s="184" t="s">
        <v>18</v>
      </c>
      <c r="D72" s="173" t="s">
        <v>524</v>
      </c>
      <c r="E72" s="184" t="s">
        <v>525</v>
      </c>
      <c r="F72" s="173" t="s">
        <v>526</v>
      </c>
      <c r="G72" s="197" t="s">
        <v>527</v>
      </c>
    </row>
    <row r="73" spans="1:7" ht="15.75" customHeight="1">
      <c r="A73" s="206"/>
      <c r="B73" s="208" t="s">
        <v>429</v>
      </c>
      <c r="C73" s="184" t="s">
        <v>285</v>
      </c>
      <c r="D73" s="173" t="s">
        <v>524</v>
      </c>
      <c r="E73" s="184" t="s">
        <v>525</v>
      </c>
      <c r="F73" s="173" t="s">
        <v>526</v>
      </c>
      <c r="G73" s="197" t="s">
        <v>544</v>
      </c>
    </row>
    <row r="74" spans="1:7" ht="15.75" customHeight="1">
      <c r="A74" s="206"/>
      <c r="B74" s="208" t="s">
        <v>431</v>
      </c>
      <c r="C74" s="184" t="s">
        <v>285</v>
      </c>
      <c r="D74" s="173" t="s">
        <v>524</v>
      </c>
      <c r="E74" s="184" t="s">
        <v>525</v>
      </c>
      <c r="F74" s="173" t="s">
        <v>526</v>
      </c>
      <c r="G74" s="197" t="s">
        <v>544</v>
      </c>
    </row>
    <row r="75" spans="1:7" ht="15.75" customHeight="1">
      <c r="A75" s="206"/>
      <c r="B75" s="208" t="s">
        <v>433</v>
      </c>
      <c r="C75" s="184" t="s">
        <v>18</v>
      </c>
      <c r="D75" s="173" t="s">
        <v>524</v>
      </c>
      <c r="E75" s="184" t="s">
        <v>525</v>
      </c>
      <c r="F75" s="173" t="s">
        <v>526</v>
      </c>
      <c r="G75" s="197" t="s">
        <v>527</v>
      </c>
    </row>
    <row r="76" spans="1:242" ht="15.75" customHeight="1">
      <c r="A76" s="206"/>
      <c r="B76" s="208" t="s">
        <v>434</v>
      </c>
      <c r="C76" s="184" t="s">
        <v>49</v>
      </c>
      <c r="D76" s="173" t="s">
        <v>524</v>
      </c>
      <c r="E76" s="184" t="s">
        <v>525</v>
      </c>
      <c r="F76" s="173" t="s">
        <v>526</v>
      </c>
      <c r="G76" s="197" t="s">
        <v>544</v>
      </c>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row>
    <row r="77" spans="1:242" ht="15.75" customHeight="1">
      <c r="A77" s="206"/>
      <c r="B77" s="137" t="s">
        <v>435</v>
      </c>
      <c r="C77" s="184" t="s">
        <v>264</v>
      </c>
      <c r="D77" s="173" t="s">
        <v>524</v>
      </c>
      <c r="E77" s="184" t="s">
        <v>525</v>
      </c>
      <c r="F77" s="173" t="s">
        <v>526</v>
      </c>
      <c r="G77" s="197" t="s">
        <v>545</v>
      </c>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row>
    <row r="78" spans="1:256" s="138" customFormat="1" ht="15.75" customHeight="1">
      <c r="A78" s="206"/>
      <c r="B78" s="137" t="s">
        <v>436</v>
      </c>
      <c r="C78" s="184" t="s">
        <v>49</v>
      </c>
      <c r="D78" s="173" t="s">
        <v>524</v>
      </c>
      <c r="E78" s="184" t="s">
        <v>525</v>
      </c>
      <c r="F78" s="173" t="s">
        <v>526</v>
      </c>
      <c r="G78" s="197" t="s">
        <v>544</v>
      </c>
      <c r="II78"/>
      <c r="IJ78"/>
      <c r="IK78"/>
      <c r="IL78"/>
      <c r="IM78"/>
      <c r="IN78"/>
      <c r="IO78"/>
      <c r="IP78"/>
      <c r="IQ78"/>
      <c r="IR78"/>
      <c r="IS78"/>
      <c r="IT78"/>
      <c r="IU78"/>
      <c r="IV78"/>
    </row>
    <row r="79" spans="1:7" ht="15.75" customHeight="1">
      <c r="A79" s="206"/>
      <c r="B79" s="137" t="s">
        <v>437</v>
      </c>
      <c r="C79" s="184" t="s">
        <v>18</v>
      </c>
      <c r="D79" s="173" t="s">
        <v>524</v>
      </c>
      <c r="E79" s="184" t="s">
        <v>525</v>
      </c>
      <c r="F79" s="173" t="s">
        <v>526</v>
      </c>
      <c r="G79" s="209" t="s">
        <v>527</v>
      </c>
    </row>
    <row r="80" spans="1:7" ht="15.75" customHeight="1">
      <c r="A80" s="206"/>
      <c r="B80" s="210" t="s">
        <v>546</v>
      </c>
      <c r="C80" s="184" t="s">
        <v>49</v>
      </c>
      <c r="D80" s="173" t="s">
        <v>524</v>
      </c>
      <c r="E80" s="184" t="s">
        <v>525</v>
      </c>
      <c r="F80" s="173" t="s">
        <v>526</v>
      </c>
      <c r="G80" s="197" t="s">
        <v>544</v>
      </c>
    </row>
    <row r="81" spans="1:7" ht="15.75" customHeight="1">
      <c r="A81" s="206"/>
      <c r="B81" s="210" t="s">
        <v>547</v>
      </c>
      <c r="C81" s="184" t="s">
        <v>49</v>
      </c>
      <c r="D81" s="173" t="s">
        <v>524</v>
      </c>
      <c r="E81" s="184" t="s">
        <v>525</v>
      </c>
      <c r="F81" s="173" t="s">
        <v>526</v>
      </c>
      <c r="G81" s="197" t="s">
        <v>544</v>
      </c>
    </row>
    <row r="82" spans="1:7" ht="21.75" customHeight="1">
      <c r="A82" s="211" t="s">
        <v>311</v>
      </c>
      <c r="B82" s="208" t="s">
        <v>548</v>
      </c>
      <c r="C82" s="184" t="s">
        <v>549</v>
      </c>
      <c r="D82" s="173" t="s">
        <v>524</v>
      </c>
      <c r="E82" s="184" t="s">
        <v>525</v>
      </c>
      <c r="F82" s="173" t="s">
        <v>526</v>
      </c>
      <c r="G82" s="209" t="s">
        <v>545</v>
      </c>
    </row>
    <row r="83" spans="1:7" ht="21.75" customHeight="1">
      <c r="A83" s="212"/>
      <c r="B83" s="208" t="s">
        <v>550</v>
      </c>
      <c r="C83" s="181" t="s">
        <v>18</v>
      </c>
      <c r="D83" s="173" t="s">
        <v>524</v>
      </c>
      <c r="E83" s="184" t="s">
        <v>525</v>
      </c>
      <c r="F83" s="173" t="s">
        <v>526</v>
      </c>
      <c r="G83" s="209" t="s">
        <v>527</v>
      </c>
    </row>
    <row r="84" spans="1:7" ht="21.75" customHeight="1">
      <c r="A84" s="212"/>
      <c r="B84" s="208" t="s">
        <v>551</v>
      </c>
      <c r="C84" s="184" t="s">
        <v>18</v>
      </c>
      <c r="D84" s="173" t="s">
        <v>524</v>
      </c>
      <c r="E84" s="184" t="s">
        <v>525</v>
      </c>
      <c r="F84" s="173" t="s">
        <v>526</v>
      </c>
      <c r="G84" s="209" t="s">
        <v>527</v>
      </c>
    </row>
    <row r="85" spans="1:7" ht="21.75" customHeight="1">
      <c r="A85" s="212"/>
      <c r="B85" s="208" t="s">
        <v>552</v>
      </c>
      <c r="C85" s="181" t="s">
        <v>49</v>
      </c>
      <c r="D85" s="173" t="s">
        <v>524</v>
      </c>
      <c r="E85" s="184" t="s">
        <v>525</v>
      </c>
      <c r="F85" s="173" t="s">
        <v>526</v>
      </c>
      <c r="G85" s="197" t="s">
        <v>544</v>
      </c>
    </row>
    <row r="86" spans="1:242" s="193" customFormat="1" ht="21.75" customHeight="1">
      <c r="A86" s="24"/>
      <c r="B86" s="213" t="s">
        <v>445</v>
      </c>
      <c r="C86" s="184" t="s">
        <v>549</v>
      </c>
      <c r="D86" s="173" t="s">
        <v>524</v>
      </c>
      <c r="E86" s="184" t="s">
        <v>525</v>
      </c>
      <c r="F86" s="173" t="s">
        <v>526</v>
      </c>
      <c r="G86" s="209" t="s">
        <v>545</v>
      </c>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c r="CM86" s="214"/>
      <c r="CN86" s="214"/>
      <c r="CO86" s="214"/>
      <c r="CP86" s="214"/>
      <c r="CQ86" s="214"/>
      <c r="CR86" s="214"/>
      <c r="CS86" s="214"/>
      <c r="CT86" s="214"/>
      <c r="CU86" s="214"/>
      <c r="CV86" s="214"/>
      <c r="CW86" s="214"/>
      <c r="CX86" s="214"/>
      <c r="CY86" s="214"/>
      <c r="CZ86" s="214"/>
      <c r="DA86" s="214"/>
      <c r="DB86" s="214"/>
      <c r="DC86" s="214"/>
      <c r="DD86" s="214"/>
      <c r="DE86" s="214"/>
      <c r="DF86" s="214"/>
      <c r="DG86" s="214"/>
      <c r="DH86" s="214"/>
      <c r="DI86" s="214"/>
      <c r="DJ86" s="214"/>
      <c r="DK86" s="214"/>
      <c r="DL86" s="214"/>
      <c r="DM86" s="214"/>
      <c r="DN86" s="214"/>
      <c r="DO86" s="214"/>
      <c r="DP86" s="214"/>
      <c r="DQ86" s="214"/>
      <c r="DR86" s="214"/>
      <c r="DS86" s="214"/>
      <c r="DT86" s="214"/>
      <c r="DU86" s="214"/>
      <c r="DV86" s="214"/>
      <c r="DW86" s="214"/>
      <c r="DX86" s="214"/>
      <c r="DY86" s="214"/>
      <c r="DZ86" s="214"/>
      <c r="EA86" s="214"/>
      <c r="EB86" s="214"/>
      <c r="EC86" s="214"/>
      <c r="ED86" s="214"/>
      <c r="EE86" s="214"/>
      <c r="EF86" s="214"/>
      <c r="EG86" s="214"/>
      <c r="EH86" s="214"/>
      <c r="EI86" s="214"/>
      <c r="EJ86" s="214"/>
      <c r="EK86" s="214"/>
      <c r="EL86" s="214"/>
      <c r="EM86" s="214"/>
      <c r="EN86" s="214"/>
      <c r="EO86" s="214"/>
      <c r="EP86" s="214"/>
      <c r="EQ86" s="214"/>
      <c r="ER86" s="214"/>
      <c r="ES86" s="214"/>
      <c r="ET86" s="214"/>
      <c r="EU86" s="214"/>
      <c r="EV86" s="214"/>
      <c r="EW86" s="214"/>
      <c r="EX86" s="214"/>
      <c r="EY86" s="214"/>
      <c r="EZ86" s="214"/>
      <c r="FA86" s="214"/>
      <c r="FB86" s="214"/>
      <c r="FC86" s="214"/>
      <c r="FD86" s="214"/>
      <c r="FE86" s="214"/>
      <c r="FF86" s="214"/>
      <c r="FG86" s="214"/>
      <c r="FH86" s="214"/>
      <c r="FI86" s="214"/>
      <c r="FJ86" s="214"/>
      <c r="FK86" s="214"/>
      <c r="FL86" s="214"/>
      <c r="FM86" s="214"/>
      <c r="FN86" s="214"/>
      <c r="FO86" s="214"/>
      <c r="FP86" s="214"/>
      <c r="FQ86" s="214"/>
      <c r="FR86" s="214"/>
      <c r="FS86" s="214"/>
      <c r="FT86" s="214"/>
      <c r="FU86" s="214"/>
      <c r="FV86" s="214"/>
      <c r="FW86" s="214"/>
      <c r="FX86" s="214"/>
      <c r="FY86" s="214"/>
      <c r="FZ86" s="214"/>
      <c r="GA86" s="214"/>
      <c r="GB86" s="214"/>
      <c r="GC86" s="214"/>
      <c r="GD86" s="214"/>
      <c r="GE86" s="214"/>
      <c r="GF86" s="214"/>
      <c r="GG86" s="214"/>
      <c r="GH86" s="214"/>
      <c r="GI86" s="214"/>
      <c r="GJ86" s="214"/>
      <c r="GK86" s="214"/>
      <c r="GL86" s="214"/>
      <c r="GM86" s="214"/>
      <c r="GN86" s="214"/>
      <c r="GO86" s="214"/>
      <c r="GP86" s="214"/>
      <c r="GQ86" s="214"/>
      <c r="GR86" s="214"/>
      <c r="GS86" s="214"/>
      <c r="GT86" s="214"/>
      <c r="GU86" s="214"/>
      <c r="GV86" s="214"/>
      <c r="GW86" s="214"/>
      <c r="GX86" s="214"/>
      <c r="GY86" s="214"/>
      <c r="GZ86" s="214"/>
      <c r="HA86" s="214"/>
      <c r="HB86" s="214"/>
      <c r="HC86" s="214"/>
      <c r="HD86" s="214"/>
      <c r="HE86" s="214"/>
      <c r="HF86" s="214"/>
      <c r="HG86" s="214"/>
      <c r="HH86" s="214"/>
      <c r="HI86" s="214"/>
      <c r="HJ86" s="214"/>
      <c r="HK86" s="214"/>
      <c r="HL86" s="214"/>
      <c r="HM86" s="214"/>
      <c r="HN86" s="214"/>
      <c r="HO86" s="214"/>
      <c r="HP86" s="214"/>
      <c r="HQ86" s="214"/>
      <c r="HR86" s="214"/>
      <c r="HS86" s="214"/>
      <c r="HT86" s="214"/>
      <c r="HU86" s="214"/>
      <c r="HV86" s="214"/>
      <c r="HW86" s="214"/>
      <c r="HX86" s="214"/>
      <c r="HY86" s="214"/>
      <c r="HZ86" s="214"/>
      <c r="IA86" s="214"/>
      <c r="IB86" s="214"/>
      <c r="IC86" s="214"/>
      <c r="ID86" s="214"/>
      <c r="IE86" s="214"/>
      <c r="IF86" s="214"/>
      <c r="IG86" s="214"/>
      <c r="IH86" s="214"/>
    </row>
    <row r="87" spans="1:7" ht="15.75" customHeight="1">
      <c r="A87" s="204" t="s">
        <v>334</v>
      </c>
      <c r="B87" s="208" t="s">
        <v>553</v>
      </c>
      <c r="C87" s="184" t="s">
        <v>337</v>
      </c>
      <c r="D87" s="173" t="s">
        <v>554</v>
      </c>
      <c r="E87" s="184" t="s">
        <v>555</v>
      </c>
      <c r="F87" s="173" t="s">
        <v>556</v>
      </c>
      <c r="G87" s="197"/>
    </row>
    <row r="88" spans="1:7" ht="15.75" customHeight="1">
      <c r="A88" s="206"/>
      <c r="B88" s="208" t="s">
        <v>557</v>
      </c>
      <c r="C88" s="184" t="s">
        <v>337</v>
      </c>
      <c r="D88" s="173" t="s">
        <v>554</v>
      </c>
      <c r="E88" s="184" t="s">
        <v>555</v>
      </c>
      <c r="F88" s="173" t="s">
        <v>556</v>
      </c>
      <c r="G88" s="215"/>
    </row>
    <row r="89" spans="1:7" ht="15.75" customHeight="1">
      <c r="A89" s="206"/>
      <c r="B89" s="208" t="s">
        <v>558</v>
      </c>
      <c r="C89" s="184" t="s">
        <v>349</v>
      </c>
      <c r="D89" s="173" t="s">
        <v>554</v>
      </c>
      <c r="E89" s="184" t="s">
        <v>555</v>
      </c>
      <c r="F89" s="173" t="s">
        <v>556</v>
      </c>
      <c r="G89" s="215"/>
    </row>
    <row r="90" spans="1:7" ht="15.75" customHeight="1">
      <c r="A90" s="206"/>
      <c r="B90" s="137" t="s">
        <v>514</v>
      </c>
      <c r="C90" s="184" t="s">
        <v>353</v>
      </c>
      <c r="D90" s="173" t="s">
        <v>554</v>
      </c>
      <c r="E90" s="184" t="s">
        <v>555</v>
      </c>
      <c r="F90" s="173" t="s">
        <v>556</v>
      </c>
      <c r="G90" s="215"/>
    </row>
    <row r="91" spans="1:7" ht="15.75" customHeight="1">
      <c r="A91" s="206"/>
      <c r="B91" s="208" t="s">
        <v>559</v>
      </c>
      <c r="C91" s="216" t="s">
        <v>359</v>
      </c>
      <c r="D91" s="173" t="s">
        <v>560</v>
      </c>
      <c r="E91" s="184" t="s">
        <v>561</v>
      </c>
      <c r="F91" s="204" t="s">
        <v>562</v>
      </c>
      <c r="G91" s="215"/>
    </row>
    <row r="92" spans="1:7" ht="15.75" customHeight="1">
      <c r="A92" s="206"/>
      <c r="B92" s="217" t="s">
        <v>563</v>
      </c>
      <c r="C92" s="216" t="s">
        <v>367</v>
      </c>
      <c r="D92" s="173" t="s">
        <v>560</v>
      </c>
      <c r="E92" s="184" t="s">
        <v>561</v>
      </c>
      <c r="F92" s="204" t="s">
        <v>562</v>
      </c>
      <c r="G92" s="215"/>
    </row>
    <row r="93" spans="1:7" ht="15.75" customHeight="1">
      <c r="A93" s="24"/>
      <c r="B93" s="217" t="s">
        <v>564</v>
      </c>
      <c r="C93" s="216" t="s">
        <v>367</v>
      </c>
      <c r="D93" s="173" t="s">
        <v>560</v>
      </c>
      <c r="E93" s="184" t="s">
        <v>561</v>
      </c>
      <c r="F93" s="204" t="s">
        <v>562</v>
      </c>
      <c r="G93" s="215"/>
    </row>
    <row r="94" spans="1:7" ht="19.5">
      <c r="A94" s="188" t="s">
        <v>565</v>
      </c>
      <c r="B94" s="137"/>
      <c r="C94" s="137"/>
      <c r="D94" s="173" t="s">
        <v>566</v>
      </c>
      <c r="E94" s="184"/>
      <c r="F94" s="173" t="s">
        <v>567</v>
      </c>
      <c r="G94" s="137"/>
    </row>
  </sheetData>
  <sheetProtection/>
  <mergeCells count="5">
    <mergeCell ref="A3:A31"/>
    <mergeCell ref="A32:A60"/>
    <mergeCell ref="A61:A81"/>
    <mergeCell ref="A82:A86"/>
    <mergeCell ref="A87:A93"/>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24"/>
  <sheetViews>
    <sheetView zoomScale="130" zoomScaleNormal="130" zoomScaleSheetLayoutView="100" workbookViewId="0" topLeftCell="A16">
      <selection activeCell="J4" sqref="J4"/>
    </sheetView>
  </sheetViews>
  <sheetFormatPr defaultColWidth="9.00390625" defaultRowHeight="14.25"/>
  <cols>
    <col min="1" max="1" width="2.625" style="138" customWidth="1"/>
    <col min="2" max="2" width="9.375" style="138" customWidth="1"/>
    <col min="3" max="3" width="10.25390625" style="138" customWidth="1"/>
    <col min="4" max="4" width="7.125" style="138" customWidth="1"/>
    <col min="5" max="5" width="11.50390625" style="138" customWidth="1"/>
    <col min="6" max="6" width="8.00390625" style="138" customWidth="1"/>
    <col min="7" max="7" width="5.25390625" style="138" customWidth="1"/>
    <col min="8" max="8" width="16.00390625" style="138" customWidth="1"/>
    <col min="9" max="9" width="7.875" style="138" customWidth="1"/>
    <col min="10" max="11" width="8.50390625" style="138" customWidth="1"/>
    <col min="12" max="12" width="6.625" style="138" customWidth="1"/>
    <col min="13" max="13" width="7.00390625" style="138" customWidth="1"/>
    <col min="14" max="14" width="6.25390625" style="138" customWidth="1"/>
    <col min="15" max="15" width="15.00390625" style="138" customWidth="1"/>
    <col min="16" max="17" width="12.75390625" style="138" customWidth="1"/>
    <col min="18" max="18" width="9.00390625" style="138" customWidth="1"/>
    <col min="19" max="19" width="16.125" style="138" customWidth="1"/>
    <col min="20" max="16384" width="9.00390625" style="138" customWidth="1"/>
  </cols>
  <sheetData>
    <row r="1" spans="1:19" ht="11.25">
      <c r="A1" s="170" t="s">
        <v>568</v>
      </c>
      <c r="B1" s="170"/>
      <c r="C1" s="170"/>
      <c r="D1" s="170"/>
      <c r="E1" s="170"/>
      <c r="F1" s="170"/>
      <c r="G1" s="170"/>
      <c r="H1" s="170"/>
      <c r="I1" s="170"/>
      <c r="J1" s="170"/>
      <c r="K1" s="170"/>
      <c r="L1" s="170"/>
      <c r="M1" s="170"/>
      <c r="N1" s="170" t="str">
        <f>'交易简表'!M1</f>
        <v>（更新至2022年1月17日）</v>
      </c>
      <c r="P1" s="170"/>
      <c r="Q1" s="170"/>
      <c r="R1" s="170"/>
      <c r="S1" s="170"/>
    </row>
    <row r="2" spans="1:19" ht="19.5">
      <c r="A2" s="171" t="s">
        <v>2</v>
      </c>
      <c r="B2" s="171" t="s">
        <v>4</v>
      </c>
      <c r="C2" s="171" t="s">
        <v>569</v>
      </c>
      <c r="D2" s="171" t="s">
        <v>5</v>
      </c>
      <c r="E2" s="171" t="s">
        <v>570</v>
      </c>
      <c r="F2" s="171" t="s">
        <v>7</v>
      </c>
      <c r="G2" s="171" t="s">
        <v>571</v>
      </c>
      <c r="H2" s="171" t="s">
        <v>572</v>
      </c>
      <c r="I2" s="171" t="s">
        <v>8</v>
      </c>
      <c r="J2" s="171" t="s">
        <v>381</v>
      </c>
      <c r="K2" s="171" t="s">
        <v>382</v>
      </c>
      <c r="L2" s="171" t="s">
        <v>573</v>
      </c>
      <c r="M2" s="171" t="s">
        <v>574</v>
      </c>
      <c r="N2" s="171" t="s">
        <v>575</v>
      </c>
      <c r="O2" s="171" t="s">
        <v>576</v>
      </c>
      <c r="P2" s="171" t="s">
        <v>577</v>
      </c>
      <c r="Q2" s="171" t="s">
        <v>578</v>
      </c>
      <c r="R2" s="171" t="s">
        <v>579</v>
      </c>
      <c r="S2" s="171" t="s">
        <v>580</v>
      </c>
    </row>
    <row r="3" spans="1:19" ht="44.25" customHeight="1">
      <c r="A3" s="172" t="s">
        <v>565</v>
      </c>
      <c r="B3" s="172" t="s">
        <v>581</v>
      </c>
      <c r="C3" s="172" t="s">
        <v>582</v>
      </c>
      <c r="D3" s="173">
        <v>10000</v>
      </c>
      <c r="E3" s="173" t="s">
        <v>338</v>
      </c>
      <c r="F3" s="173">
        <v>0.001</v>
      </c>
      <c r="G3" s="173" t="s">
        <v>583</v>
      </c>
      <c r="H3" s="173" t="s">
        <v>584</v>
      </c>
      <c r="I3" s="173"/>
      <c r="J3" s="187"/>
      <c r="K3" s="187"/>
      <c r="L3" s="173" t="s">
        <v>585</v>
      </c>
      <c r="M3" s="173"/>
      <c r="N3" s="173"/>
      <c r="O3" s="173" t="s">
        <v>586</v>
      </c>
      <c r="P3" s="188" t="s">
        <v>587</v>
      </c>
      <c r="Q3" s="188" t="s">
        <v>587</v>
      </c>
      <c r="R3" s="173" t="s">
        <v>588</v>
      </c>
      <c r="S3" s="173" t="s">
        <v>589</v>
      </c>
    </row>
    <row r="4" spans="1:19" ht="74.25" customHeight="1">
      <c r="A4" s="174" t="s">
        <v>590</v>
      </c>
      <c r="B4" s="172" t="s">
        <v>591</v>
      </c>
      <c r="C4" s="172" t="s">
        <v>592</v>
      </c>
      <c r="D4" s="173" t="s">
        <v>18</v>
      </c>
      <c r="E4" s="175" t="s">
        <v>593</v>
      </c>
      <c r="F4" s="173" t="s">
        <v>594</v>
      </c>
      <c r="G4" s="173" t="s">
        <v>595</v>
      </c>
      <c r="H4" s="173" t="s">
        <v>596</v>
      </c>
      <c r="I4" s="175" t="s">
        <v>120</v>
      </c>
      <c r="J4" s="189" t="s">
        <v>131</v>
      </c>
      <c r="K4" s="189" t="s">
        <v>121</v>
      </c>
      <c r="L4" s="173" t="s">
        <v>132</v>
      </c>
      <c r="M4" s="173"/>
      <c r="N4" s="173" t="s">
        <v>122</v>
      </c>
      <c r="O4" s="173" t="s">
        <v>123</v>
      </c>
      <c r="P4" s="188" t="s">
        <v>587</v>
      </c>
      <c r="Q4" s="188" t="s">
        <v>597</v>
      </c>
      <c r="R4" s="173" t="s">
        <v>598</v>
      </c>
      <c r="S4" s="173" t="s">
        <v>599</v>
      </c>
    </row>
    <row r="5" spans="1:19" ht="74.25" customHeight="1">
      <c r="A5" s="176"/>
      <c r="B5" s="172" t="s">
        <v>600</v>
      </c>
      <c r="C5" s="172" t="s">
        <v>592</v>
      </c>
      <c r="D5" s="173" t="s">
        <v>18</v>
      </c>
      <c r="E5" s="175" t="s">
        <v>593</v>
      </c>
      <c r="F5" s="173" t="s">
        <v>601</v>
      </c>
      <c r="G5" s="173" t="s">
        <v>595</v>
      </c>
      <c r="H5" s="173" t="s">
        <v>596</v>
      </c>
      <c r="I5" s="175" t="s">
        <v>120</v>
      </c>
      <c r="J5" s="189" t="s">
        <v>131</v>
      </c>
      <c r="K5" s="189" t="s">
        <v>121</v>
      </c>
      <c r="L5" s="173" t="s">
        <v>132</v>
      </c>
      <c r="M5" s="173"/>
      <c r="N5" s="173" t="s">
        <v>122</v>
      </c>
      <c r="O5" s="173" t="s">
        <v>123</v>
      </c>
      <c r="P5" s="188" t="s">
        <v>587</v>
      </c>
      <c r="Q5" s="188" t="s">
        <v>597</v>
      </c>
      <c r="R5" s="173" t="s">
        <v>598</v>
      </c>
      <c r="S5" s="173" t="s">
        <v>599</v>
      </c>
    </row>
    <row r="6" spans="1:19" ht="74.25" customHeight="1">
      <c r="A6" s="176"/>
      <c r="B6" s="172" t="s">
        <v>602</v>
      </c>
      <c r="C6" s="172" t="s">
        <v>592</v>
      </c>
      <c r="D6" s="173" t="s">
        <v>18</v>
      </c>
      <c r="E6" s="175" t="s">
        <v>130</v>
      </c>
      <c r="F6" s="173" t="s">
        <v>119</v>
      </c>
      <c r="G6" s="173" t="s">
        <v>595</v>
      </c>
      <c r="H6" s="173" t="s">
        <v>596</v>
      </c>
      <c r="I6" s="175" t="s">
        <v>120</v>
      </c>
      <c r="J6" s="189" t="s">
        <v>131</v>
      </c>
      <c r="K6" s="189" t="s">
        <v>131</v>
      </c>
      <c r="L6" s="173" t="s">
        <v>603</v>
      </c>
      <c r="M6" s="173"/>
      <c r="N6" s="175" t="s">
        <v>138</v>
      </c>
      <c r="O6" s="178" t="s">
        <v>123</v>
      </c>
      <c r="P6" s="188" t="s">
        <v>587</v>
      </c>
      <c r="Q6" s="188" t="s">
        <v>597</v>
      </c>
      <c r="R6" s="173" t="s">
        <v>598</v>
      </c>
      <c r="S6" s="173" t="s">
        <v>599</v>
      </c>
    </row>
    <row r="7" spans="1:19" ht="74.25" customHeight="1">
      <c r="A7" s="176"/>
      <c r="B7" s="172" t="s">
        <v>604</v>
      </c>
      <c r="C7" s="172" t="s">
        <v>592</v>
      </c>
      <c r="D7" s="173" t="s">
        <v>49</v>
      </c>
      <c r="E7" s="175" t="s">
        <v>130</v>
      </c>
      <c r="F7" s="173" t="s">
        <v>119</v>
      </c>
      <c r="G7" s="173" t="s">
        <v>595</v>
      </c>
      <c r="H7" s="173" t="s">
        <v>596</v>
      </c>
      <c r="I7" s="175" t="s">
        <v>120</v>
      </c>
      <c r="J7" s="189" t="s">
        <v>131</v>
      </c>
      <c r="K7" s="189" t="s">
        <v>131</v>
      </c>
      <c r="L7" s="173" t="s">
        <v>605</v>
      </c>
      <c r="M7" s="173"/>
      <c r="N7" s="175" t="s">
        <v>215</v>
      </c>
      <c r="O7" s="178" t="s">
        <v>123</v>
      </c>
      <c r="P7" s="188" t="s">
        <v>587</v>
      </c>
      <c r="Q7" s="188" t="s">
        <v>597</v>
      </c>
      <c r="R7" s="173" t="s">
        <v>598</v>
      </c>
      <c r="S7" s="173" t="s">
        <v>599</v>
      </c>
    </row>
    <row r="8" spans="1:19" ht="74.25" customHeight="1">
      <c r="A8" s="176"/>
      <c r="B8" s="172" t="s">
        <v>136</v>
      </c>
      <c r="C8" s="172" t="s">
        <v>592</v>
      </c>
      <c r="D8" s="177" t="s">
        <v>18</v>
      </c>
      <c r="E8" s="178" t="s">
        <v>137</v>
      </c>
      <c r="F8" s="179" t="s">
        <v>119</v>
      </c>
      <c r="G8" s="173" t="s">
        <v>595</v>
      </c>
      <c r="H8" s="173" t="s">
        <v>596</v>
      </c>
      <c r="I8" s="175" t="s">
        <v>120</v>
      </c>
      <c r="J8" s="189" t="s">
        <v>131</v>
      </c>
      <c r="K8" s="189" t="s">
        <v>131</v>
      </c>
      <c r="L8" s="173" t="s">
        <v>603</v>
      </c>
      <c r="M8" s="173"/>
      <c r="N8" s="175" t="s">
        <v>138</v>
      </c>
      <c r="O8" s="178" t="s">
        <v>123</v>
      </c>
      <c r="P8" s="188" t="s">
        <v>587</v>
      </c>
      <c r="Q8" s="188" t="s">
        <v>597</v>
      </c>
      <c r="R8" s="173" t="s">
        <v>598</v>
      </c>
      <c r="S8" s="173" t="s">
        <v>599</v>
      </c>
    </row>
    <row r="9" spans="1:19" ht="74.25" customHeight="1">
      <c r="A9" s="176"/>
      <c r="B9" s="172" t="s">
        <v>606</v>
      </c>
      <c r="C9" s="172" t="s">
        <v>592</v>
      </c>
      <c r="D9" s="177" t="s">
        <v>76</v>
      </c>
      <c r="E9" s="178" t="s">
        <v>130</v>
      </c>
      <c r="F9" s="179" t="s">
        <v>141</v>
      </c>
      <c r="G9" s="173" t="s">
        <v>595</v>
      </c>
      <c r="H9" s="173" t="s">
        <v>596</v>
      </c>
      <c r="I9" s="175" t="s">
        <v>120</v>
      </c>
      <c r="J9" s="189" t="s">
        <v>131</v>
      </c>
      <c r="K9" s="189" t="s">
        <v>131</v>
      </c>
      <c r="L9" s="173" t="s">
        <v>132</v>
      </c>
      <c r="M9" s="173"/>
      <c r="N9" s="173" t="s">
        <v>132</v>
      </c>
      <c r="O9" s="178" t="s">
        <v>123</v>
      </c>
      <c r="P9" s="188" t="s">
        <v>587</v>
      </c>
      <c r="Q9" s="188" t="s">
        <v>597</v>
      </c>
      <c r="R9" s="173" t="s">
        <v>598</v>
      </c>
      <c r="S9" s="173" t="s">
        <v>599</v>
      </c>
    </row>
    <row r="10" spans="1:19" ht="74.25" customHeight="1">
      <c r="A10" s="174" t="s">
        <v>607</v>
      </c>
      <c r="B10" s="172" t="s">
        <v>608</v>
      </c>
      <c r="C10" s="172" t="s">
        <v>592</v>
      </c>
      <c r="D10" s="173" t="s">
        <v>18</v>
      </c>
      <c r="E10" s="178" t="s">
        <v>609</v>
      </c>
      <c r="F10" s="173" t="s">
        <v>119</v>
      </c>
      <c r="G10" s="173" t="s">
        <v>595</v>
      </c>
      <c r="H10" s="173" t="s">
        <v>596</v>
      </c>
      <c r="I10" s="175" t="s">
        <v>120</v>
      </c>
      <c r="J10" s="189" t="s">
        <v>610</v>
      </c>
      <c r="K10" s="189" t="s">
        <v>121</v>
      </c>
      <c r="L10" s="173" t="s">
        <v>605</v>
      </c>
      <c r="M10" s="173"/>
      <c r="N10" s="173" t="s">
        <v>215</v>
      </c>
      <c r="O10" s="173" t="s">
        <v>211</v>
      </c>
      <c r="P10" s="188" t="s">
        <v>587</v>
      </c>
      <c r="Q10" s="188" t="s">
        <v>597</v>
      </c>
      <c r="R10" s="173" t="s">
        <v>598</v>
      </c>
      <c r="S10" s="173" t="s">
        <v>599</v>
      </c>
    </row>
    <row r="11" spans="1:19" ht="74.25" customHeight="1">
      <c r="A11" s="176"/>
      <c r="B11" s="172" t="s">
        <v>611</v>
      </c>
      <c r="C11" s="172" t="s">
        <v>592</v>
      </c>
      <c r="D11" s="173" t="s">
        <v>18</v>
      </c>
      <c r="E11" s="178" t="s">
        <v>19</v>
      </c>
      <c r="F11" s="173" t="s">
        <v>119</v>
      </c>
      <c r="G11" s="173" t="s">
        <v>595</v>
      </c>
      <c r="H11" s="173" t="s">
        <v>612</v>
      </c>
      <c r="I11" s="175" t="s">
        <v>120</v>
      </c>
      <c r="J11" s="189" t="s">
        <v>610</v>
      </c>
      <c r="K11" s="189" t="s">
        <v>121</v>
      </c>
      <c r="L11" s="173" t="s">
        <v>613</v>
      </c>
      <c r="M11" s="173"/>
      <c r="N11" s="173" t="s">
        <v>219</v>
      </c>
      <c r="O11" s="173" t="s">
        <v>211</v>
      </c>
      <c r="P11" s="188" t="s">
        <v>587</v>
      </c>
      <c r="Q11" s="188" t="s">
        <v>597</v>
      </c>
      <c r="R11" s="173" t="s">
        <v>598</v>
      </c>
      <c r="S11" s="173" t="s">
        <v>599</v>
      </c>
    </row>
    <row r="12" spans="1:19" ht="74.25" customHeight="1">
      <c r="A12" s="176"/>
      <c r="B12" s="172" t="s">
        <v>614</v>
      </c>
      <c r="C12" s="172" t="s">
        <v>592</v>
      </c>
      <c r="D12" s="173" t="s">
        <v>28</v>
      </c>
      <c r="E12" s="178" t="s">
        <v>615</v>
      </c>
      <c r="F12" s="173" t="s">
        <v>77</v>
      </c>
      <c r="G12" s="173" t="s">
        <v>595</v>
      </c>
      <c r="H12" s="173" t="s">
        <v>612</v>
      </c>
      <c r="I12" s="175" t="s">
        <v>120</v>
      </c>
      <c r="J12" s="189" t="s">
        <v>610</v>
      </c>
      <c r="K12" s="189" t="s">
        <v>121</v>
      </c>
      <c r="L12" s="173" t="s">
        <v>605</v>
      </c>
      <c r="M12" s="173"/>
      <c r="N12" s="173" t="s">
        <v>215</v>
      </c>
      <c r="O12" s="173" t="s">
        <v>211</v>
      </c>
      <c r="P12" s="188" t="s">
        <v>587</v>
      </c>
      <c r="Q12" s="188" t="s">
        <v>597</v>
      </c>
      <c r="R12" s="173" t="s">
        <v>598</v>
      </c>
      <c r="S12" s="173" t="s">
        <v>599</v>
      </c>
    </row>
    <row r="13" spans="1:19" ht="74.25" customHeight="1">
      <c r="A13" s="176"/>
      <c r="B13" s="172" t="s">
        <v>209</v>
      </c>
      <c r="C13" s="172" t="s">
        <v>592</v>
      </c>
      <c r="D13" s="173" t="s">
        <v>76</v>
      </c>
      <c r="E13" s="175" t="s">
        <v>593</v>
      </c>
      <c r="F13" s="173" t="s">
        <v>141</v>
      </c>
      <c r="G13" s="173" t="s">
        <v>595</v>
      </c>
      <c r="H13" s="173" t="s">
        <v>616</v>
      </c>
      <c r="I13" s="175" t="s">
        <v>120</v>
      </c>
      <c r="J13" s="189" t="s">
        <v>131</v>
      </c>
      <c r="K13" s="189" t="s">
        <v>121</v>
      </c>
      <c r="L13" s="173" t="s">
        <v>617</v>
      </c>
      <c r="M13" s="173"/>
      <c r="N13" s="173" t="s">
        <v>210</v>
      </c>
      <c r="O13" s="173" t="s">
        <v>211</v>
      </c>
      <c r="P13" s="188" t="s">
        <v>587</v>
      </c>
      <c r="Q13" s="188" t="s">
        <v>597</v>
      </c>
      <c r="R13" s="173" t="s">
        <v>598</v>
      </c>
      <c r="S13" s="173" t="s">
        <v>599</v>
      </c>
    </row>
    <row r="14" spans="1:19" ht="74.25" customHeight="1">
      <c r="A14" s="176"/>
      <c r="B14" s="180" t="s">
        <v>223</v>
      </c>
      <c r="C14" s="172" t="s">
        <v>592</v>
      </c>
      <c r="D14" s="181" t="s">
        <v>49</v>
      </c>
      <c r="E14" s="178" t="s">
        <v>615</v>
      </c>
      <c r="F14" s="173" t="s">
        <v>119</v>
      </c>
      <c r="G14" s="173" t="s">
        <v>595</v>
      </c>
      <c r="H14" s="173" t="s">
        <v>616</v>
      </c>
      <c r="I14" s="175" t="s">
        <v>120</v>
      </c>
      <c r="J14" s="189" t="s">
        <v>131</v>
      </c>
      <c r="K14" s="189" t="s">
        <v>121</v>
      </c>
      <c r="L14" s="175" t="s">
        <v>618</v>
      </c>
      <c r="M14" s="173"/>
      <c r="N14" s="175" t="s">
        <v>224</v>
      </c>
      <c r="O14" s="173" t="s">
        <v>211</v>
      </c>
      <c r="P14" s="188" t="s">
        <v>587</v>
      </c>
      <c r="Q14" s="188" t="s">
        <v>597</v>
      </c>
      <c r="R14" s="173" t="s">
        <v>598</v>
      </c>
      <c r="S14" s="173" t="s">
        <v>599</v>
      </c>
    </row>
    <row r="15" spans="1:19" ht="74.25" customHeight="1">
      <c r="A15" s="176"/>
      <c r="B15" s="180" t="s">
        <v>226</v>
      </c>
      <c r="C15" s="172" t="s">
        <v>592</v>
      </c>
      <c r="D15" s="181" t="s">
        <v>49</v>
      </c>
      <c r="E15" s="178" t="s">
        <v>615</v>
      </c>
      <c r="F15" s="173" t="s">
        <v>119</v>
      </c>
      <c r="G15" s="173" t="s">
        <v>595</v>
      </c>
      <c r="H15" s="173" t="s">
        <v>616</v>
      </c>
      <c r="I15" s="175" t="s">
        <v>120</v>
      </c>
      <c r="J15" s="189" t="s">
        <v>131</v>
      </c>
      <c r="K15" s="189" t="s">
        <v>121</v>
      </c>
      <c r="L15" s="175" t="s">
        <v>618</v>
      </c>
      <c r="M15" s="173"/>
      <c r="N15" s="175" t="s">
        <v>224</v>
      </c>
      <c r="O15" s="173" t="s">
        <v>211</v>
      </c>
      <c r="P15" s="188" t="s">
        <v>587</v>
      </c>
      <c r="Q15" s="188" t="s">
        <v>597</v>
      </c>
      <c r="R15" s="173" t="s">
        <v>598</v>
      </c>
      <c r="S15" s="173" t="s">
        <v>599</v>
      </c>
    </row>
    <row r="16" spans="1:19" ht="74.25" customHeight="1">
      <c r="A16" s="176"/>
      <c r="B16" s="180" t="s">
        <v>228</v>
      </c>
      <c r="C16" s="172" t="s">
        <v>592</v>
      </c>
      <c r="D16" s="181" t="s">
        <v>49</v>
      </c>
      <c r="E16" s="178" t="s">
        <v>615</v>
      </c>
      <c r="F16" s="173" t="s">
        <v>119</v>
      </c>
      <c r="G16" s="173" t="s">
        <v>595</v>
      </c>
      <c r="H16" s="173" t="s">
        <v>616</v>
      </c>
      <c r="I16" s="175" t="s">
        <v>120</v>
      </c>
      <c r="J16" s="189" t="s">
        <v>131</v>
      </c>
      <c r="K16" s="189" t="s">
        <v>121</v>
      </c>
      <c r="L16" s="175" t="s">
        <v>618</v>
      </c>
      <c r="M16" s="173"/>
      <c r="N16" s="175" t="s">
        <v>224</v>
      </c>
      <c r="O16" s="173" t="s">
        <v>211</v>
      </c>
      <c r="P16" s="188" t="s">
        <v>587</v>
      </c>
      <c r="Q16" s="188" t="s">
        <v>597</v>
      </c>
      <c r="R16" s="173" t="s">
        <v>598</v>
      </c>
      <c r="S16" s="173" t="s">
        <v>599</v>
      </c>
    </row>
    <row r="17" spans="1:19" ht="74.25" customHeight="1">
      <c r="A17" s="24"/>
      <c r="B17" s="180" t="s">
        <v>230</v>
      </c>
      <c r="C17" s="172" t="s">
        <v>592</v>
      </c>
      <c r="D17" s="173" t="s">
        <v>18</v>
      </c>
      <c r="E17" s="178" t="s">
        <v>615</v>
      </c>
      <c r="F17" s="173" t="s">
        <v>119</v>
      </c>
      <c r="G17" s="173" t="s">
        <v>595</v>
      </c>
      <c r="H17" s="173" t="s">
        <v>616</v>
      </c>
      <c r="I17" s="175" t="s">
        <v>120</v>
      </c>
      <c r="J17" s="189" t="s">
        <v>131</v>
      </c>
      <c r="K17" s="189" t="s">
        <v>121</v>
      </c>
      <c r="L17" s="175" t="s">
        <v>618</v>
      </c>
      <c r="M17" s="173"/>
      <c r="N17" s="175" t="s">
        <v>224</v>
      </c>
      <c r="O17" s="173" t="s">
        <v>211</v>
      </c>
      <c r="P17" s="188" t="s">
        <v>587</v>
      </c>
      <c r="Q17" s="188" t="s">
        <v>597</v>
      </c>
      <c r="R17" s="173" t="s">
        <v>598</v>
      </c>
      <c r="S17" s="173" t="s">
        <v>599</v>
      </c>
    </row>
    <row r="18" spans="1:19" ht="58.5">
      <c r="A18" s="172" t="s">
        <v>619</v>
      </c>
      <c r="B18" s="182" t="s">
        <v>302</v>
      </c>
      <c r="C18" s="172" t="s">
        <v>592</v>
      </c>
      <c r="D18" s="173" t="s">
        <v>620</v>
      </c>
      <c r="E18" s="178" t="s">
        <v>615</v>
      </c>
      <c r="F18" s="173" t="s">
        <v>601</v>
      </c>
      <c r="G18" s="173" t="s">
        <v>595</v>
      </c>
      <c r="H18" s="173" t="s">
        <v>621</v>
      </c>
      <c r="I18" s="178" t="s">
        <v>30</v>
      </c>
      <c r="J18" s="189" t="s">
        <v>131</v>
      </c>
      <c r="K18" s="189" t="s">
        <v>131</v>
      </c>
      <c r="L18" s="173" t="s">
        <v>622</v>
      </c>
      <c r="M18" s="173"/>
      <c r="N18" s="173" t="s">
        <v>623</v>
      </c>
      <c r="O18" s="178" t="s">
        <v>299</v>
      </c>
      <c r="P18" s="188" t="s">
        <v>587</v>
      </c>
      <c r="Q18" s="188" t="s">
        <v>587</v>
      </c>
      <c r="R18" s="173" t="s">
        <v>598</v>
      </c>
      <c r="S18" s="173" t="s">
        <v>599</v>
      </c>
    </row>
    <row r="19" spans="1:19" ht="39.75" customHeight="1">
      <c r="A19" s="172"/>
      <c r="B19" s="182" t="s">
        <v>304</v>
      </c>
      <c r="C19" s="172" t="s">
        <v>592</v>
      </c>
      <c r="D19" s="173" t="s">
        <v>18</v>
      </c>
      <c r="E19" s="178" t="s">
        <v>243</v>
      </c>
      <c r="F19" s="173" t="s">
        <v>601</v>
      </c>
      <c r="G19" s="173" t="s">
        <v>595</v>
      </c>
      <c r="H19" s="173" t="s">
        <v>596</v>
      </c>
      <c r="I19" s="178" t="s">
        <v>21</v>
      </c>
      <c r="J19" s="189" t="s">
        <v>131</v>
      </c>
      <c r="K19" s="189" t="s">
        <v>131</v>
      </c>
      <c r="L19" s="173" t="s">
        <v>215</v>
      </c>
      <c r="M19" s="173"/>
      <c r="N19" s="173" t="s">
        <v>624</v>
      </c>
      <c r="O19" s="178" t="s">
        <v>299</v>
      </c>
      <c r="P19" s="188" t="s">
        <v>587</v>
      </c>
      <c r="Q19" s="188" t="s">
        <v>587</v>
      </c>
      <c r="R19" s="173" t="s">
        <v>598</v>
      </c>
      <c r="S19" s="173" t="s">
        <v>599</v>
      </c>
    </row>
    <row r="20" spans="1:19" ht="58.5">
      <c r="A20" s="172"/>
      <c r="B20" s="182" t="s">
        <v>298</v>
      </c>
      <c r="C20" s="172" t="s">
        <v>592</v>
      </c>
      <c r="D20" s="181" t="s">
        <v>264</v>
      </c>
      <c r="E20" s="178" t="s">
        <v>265</v>
      </c>
      <c r="F20" s="181" t="s">
        <v>266</v>
      </c>
      <c r="G20" s="173" t="s">
        <v>595</v>
      </c>
      <c r="H20" s="173" t="s">
        <v>625</v>
      </c>
      <c r="I20" s="178" t="s">
        <v>30</v>
      </c>
      <c r="J20" s="189" t="s">
        <v>131</v>
      </c>
      <c r="K20" s="189" t="s">
        <v>131</v>
      </c>
      <c r="L20" s="173" t="s">
        <v>617</v>
      </c>
      <c r="M20" s="137"/>
      <c r="N20" s="173" t="s">
        <v>210</v>
      </c>
      <c r="O20" s="178" t="s">
        <v>299</v>
      </c>
      <c r="P20" s="188" t="s">
        <v>587</v>
      </c>
      <c r="Q20" s="188" t="s">
        <v>587</v>
      </c>
      <c r="R20" s="173" t="s">
        <v>598</v>
      </c>
      <c r="S20" s="173" t="s">
        <v>599</v>
      </c>
    </row>
    <row r="21" spans="1:19" ht="58.5">
      <c r="A21" s="172"/>
      <c r="B21" s="182" t="s">
        <v>306</v>
      </c>
      <c r="C21" s="172" t="s">
        <v>592</v>
      </c>
      <c r="D21" s="173" t="s">
        <v>620</v>
      </c>
      <c r="E21" s="178" t="s">
        <v>307</v>
      </c>
      <c r="F21" s="181" t="s">
        <v>601</v>
      </c>
      <c r="G21" s="173" t="s">
        <v>595</v>
      </c>
      <c r="H21" s="173" t="s">
        <v>626</v>
      </c>
      <c r="I21" s="189" t="s">
        <v>148</v>
      </c>
      <c r="J21" s="189" t="s">
        <v>131</v>
      </c>
      <c r="K21" s="189" t="s">
        <v>131</v>
      </c>
      <c r="L21" s="173" t="s">
        <v>132</v>
      </c>
      <c r="M21" s="137"/>
      <c r="N21" s="173" t="s">
        <v>122</v>
      </c>
      <c r="O21" s="178" t="s">
        <v>299</v>
      </c>
      <c r="P21" s="188" t="s">
        <v>587</v>
      </c>
      <c r="Q21" s="188" t="s">
        <v>597</v>
      </c>
      <c r="R21" s="173" t="s">
        <v>598</v>
      </c>
      <c r="S21" s="173" t="s">
        <v>599</v>
      </c>
    </row>
    <row r="22" spans="1:19" ht="58.5">
      <c r="A22" s="172"/>
      <c r="B22" s="182" t="s">
        <v>309</v>
      </c>
      <c r="C22" s="172" t="s">
        <v>592</v>
      </c>
      <c r="D22" s="173" t="s">
        <v>620</v>
      </c>
      <c r="E22" s="178" t="s">
        <v>310</v>
      </c>
      <c r="F22" s="181" t="s">
        <v>601</v>
      </c>
      <c r="G22" s="173" t="s">
        <v>595</v>
      </c>
      <c r="H22" s="173" t="s">
        <v>626</v>
      </c>
      <c r="I22" s="189" t="s">
        <v>148</v>
      </c>
      <c r="J22" s="189" t="s">
        <v>131</v>
      </c>
      <c r="K22" s="189" t="s">
        <v>131</v>
      </c>
      <c r="L22" s="173" t="s">
        <v>132</v>
      </c>
      <c r="M22" s="137"/>
      <c r="N22" s="173" t="s">
        <v>122</v>
      </c>
      <c r="O22" s="178" t="s">
        <v>299</v>
      </c>
      <c r="P22" s="188" t="s">
        <v>587</v>
      </c>
      <c r="Q22" s="188" t="s">
        <v>597</v>
      </c>
      <c r="R22" s="173" t="s">
        <v>598</v>
      </c>
      <c r="S22" s="173" t="s">
        <v>599</v>
      </c>
    </row>
    <row r="23" spans="1:19" ht="69" customHeight="1">
      <c r="A23" s="183" t="s">
        <v>627</v>
      </c>
      <c r="B23" s="172" t="s">
        <v>352</v>
      </c>
      <c r="C23" s="172" t="s">
        <v>592</v>
      </c>
      <c r="D23" s="177" t="s">
        <v>353</v>
      </c>
      <c r="E23" s="175" t="s">
        <v>354</v>
      </c>
      <c r="F23" s="177" t="s">
        <v>339</v>
      </c>
      <c r="G23" s="173" t="s">
        <v>595</v>
      </c>
      <c r="H23" s="173" t="s">
        <v>556</v>
      </c>
      <c r="I23" s="175" t="s">
        <v>355</v>
      </c>
      <c r="J23" s="190">
        <v>0.1</v>
      </c>
      <c r="K23" s="190">
        <v>0.12</v>
      </c>
      <c r="L23" s="175" t="s">
        <v>628</v>
      </c>
      <c r="M23" s="137"/>
      <c r="N23" s="175" t="s">
        <v>356</v>
      </c>
      <c r="O23" s="175" t="s">
        <v>343</v>
      </c>
      <c r="P23" s="173" t="s">
        <v>587</v>
      </c>
      <c r="Q23" s="173" t="s">
        <v>587</v>
      </c>
      <c r="R23" s="173" t="s">
        <v>588</v>
      </c>
      <c r="S23" s="173" t="s">
        <v>629</v>
      </c>
    </row>
    <row r="24" spans="1:19" ht="69" customHeight="1">
      <c r="A24" s="183" t="s">
        <v>630</v>
      </c>
      <c r="B24" s="172" t="s">
        <v>329</v>
      </c>
      <c r="C24" s="172" t="s">
        <v>592</v>
      </c>
      <c r="D24" s="184" t="s">
        <v>549</v>
      </c>
      <c r="E24" s="185" t="s">
        <v>330</v>
      </c>
      <c r="F24" s="186" t="s">
        <v>631</v>
      </c>
      <c r="G24" s="173" t="s">
        <v>595</v>
      </c>
      <c r="H24" s="173" t="s">
        <v>632</v>
      </c>
      <c r="I24" s="189" t="s">
        <v>148</v>
      </c>
      <c r="J24" s="189" t="s">
        <v>131</v>
      </c>
      <c r="K24" s="189" t="s">
        <v>131</v>
      </c>
      <c r="L24" s="191" t="s">
        <v>633</v>
      </c>
      <c r="M24" s="137"/>
      <c r="N24" s="191" t="s">
        <v>634</v>
      </c>
      <c r="O24" s="185" t="s">
        <v>333</v>
      </c>
      <c r="P24" s="173" t="s">
        <v>587</v>
      </c>
      <c r="Q24" s="188" t="s">
        <v>597</v>
      </c>
      <c r="R24" s="173" t="s">
        <v>598</v>
      </c>
      <c r="S24" s="173" t="s">
        <v>599</v>
      </c>
    </row>
  </sheetData>
  <sheetProtection/>
  <mergeCells count="3">
    <mergeCell ref="A4:A7"/>
    <mergeCell ref="A10:A17"/>
    <mergeCell ref="A18:A22"/>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3"/>
  <sheetViews>
    <sheetView workbookViewId="0" topLeftCell="A1">
      <selection activeCell="J4" sqref="J4"/>
    </sheetView>
  </sheetViews>
  <sheetFormatPr defaultColWidth="9.00390625" defaultRowHeight="14.25"/>
  <cols>
    <col min="1" max="1" width="7.375" style="0" customWidth="1"/>
    <col min="2" max="2" width="18.125" style="0" customWidth="1"/>
    <col min="3" max="3" width="38.625" style="0" bestFit="1" customWidth="1"/>
    <col min="4" max="4" width="44.625" style="0" customWidth="1"/>
    <col min="5" max="5" width="128.50390625" style="0" bestFit="1" customWidth="1"/>
  </cols>
  <sheetData>
    <row r="1" spans="1:5" ht="39.75" customHeight="1">
      <c r="A1" s="148" t="s">
        <v>635</v>
      </c>
      <c r="B1" s="148"/>
      <c r="C1" s="148"/>
      <c r="D1" s="148"/>
      <c r="E1" s="148"/>
    </row>
    <row r="2" spans="1:5" s="146" customFormat="1" ht="24.75" customHeight="1">
      <c r="A2" s="9" t="s">
        <v>636</v>
      </c>
      <c r="B2" s="9" t="s">
        <v>637</v>
      </c>
      <c r="C2" s="9" t="s">
        <v>638</v>
      </c>
      <c r="D2" s="149" t="s">
        <v>639</v>
      </c>
      <c r="E2" s="9" t="s">
        <v>640</v>
      </c>
    </row>
    <row r="3" spans="1:7" ht="16.5">
      <c r="A3" s="11" t="s">
        <v>336</v>
      </c>
      <c r="B3" s="11" t="s">
        <v>641</v>
      </c>
      <c r="C3" s="11" t="s">
        <v>642</v>
      </c>
      <c r="D3" s="11" t="s">
        <v>643</v>
      </c>
      <c r="E3" s="150" t="s">
        <v>644</v>
      </c>
      <c r="F3" s="151"/>
      <c r="G3" s="151"/>
    </row>
    <row r="4" spans="1:7" ht="16.5">
      <c r="A4" s="11" t="s">
        <v>346</v>
      </c>
      <c r="B4" s="11" t="s">
        <v>641</v>
      </c>
      <c r="C4" s="11" t="s">
        <v>642</v>
      </c>
      <c r="D4" s="11" t="s">
        <v>643</v>
      </c>
      <c r="E4" s="150" t="s">
        <v>644</v>
      </c>
      <c r="F4" s="151"/>
      <c r="G4" s="151"/>
    </row>
    <row r="5" spans="1:7" ht="16.5">
      <c r="A5" s="11" t="s">
        <v>348</v>
      </c>
      <c r="B5" s="11" t="s">
        <v>641</v>
      </c>
      <c r="C5" s="11" t="s">
        <v>642</v>
      </c>
      <c r="D5" s="11" t="s">
        <v>643</v>
      </c>
      <c r="E5" s="150" t="s">
        <v>644</v>
      </c>
      <c r="F5" s="151"/>
      <c r="G5" s="151"/>
    </row>
    <row r="6" spans="1:7" s="12" customFormat="1" ht="17.25">
      <c r="A6" s="152" t="s">
        <v>645</v>
      </c>
      <c r="B6" s="147"/>
      <c r="C6" s="147"/>
      <c r="D6" s="147"/>
      <c r="E6" s="147"/>
      <c r="F6" s="147"/>
      <c r="G6" s="147"/>
    </row>
    <row r="7" spans="1:7" s="12" customFormat="1" ht="30" customHeight="1">
      <c r="A7" s="153" t="s">
        <v>646</v>
      </c>
      <c r="B7" s="154"/>
      <c r="C7" s="154"/>
      <c r="D7" s="154"/>
      <c r="E7" s="154"/>
      <c r="F7" s="147"/>
      <c r="G7" s="147"/>
    </row>
    <row r="8" spans="1:7" s="12" customFormat="1" ht="22.5" customHeight="1">
      <c r="A8" s="152" t="s">
        <v>647</v>
      </c>
      <c r="B8" s="147"/>
      <c r="C8" s="147"/>
      <c r="D8" s="147"/>
      <c r="E8" s="147"/>
      <c r="F8" s="147"/>
      <c r="G8" s="147"/>
    </row>
    <row r="9" spans="1:7" s="12" customFormat="1" ht="20.25" customHeight="1">
      <c r="A9" s="152" t="s">
        <v>648</v>
      </c>
      <c r="B9" s="147"/>
      <c r="C9" s="147"/>
      <c r="D9" s="147"/>
      <c r="E9" s="147"/>
      <c r="F9" s="147"/>
      <c r="G9" s="147"/>
    </row>
    <row r="10" s="12" customFormat="1" ht="22.5" customHeight="1">
      <c r="A10" s="152" t="s">
        <v>649</v>
      </c>
    </row>
    <row r="11" ht="14.25">
      <c r="D11" s="155"/>
    </row>
    <row r="12" spans="1:5" ht="39.75" customHeight="1">
      <c r="A12" s="148" t="s">
        <v>635</v>
      </c>
      <c r="B12" s="148"/>
      <c r="C12" s="148"/>
      <c r="D12" s="148"/>
      <c r="E12" s="148"/>
    </row>
    <row r="13" spans="1:5" s="146" customFormat="1" ht="30">
      <c r="A13" s="156" t="s">
        <v>636</v>
      </c>
      <c r="B13" s="156" t="s">
        <v>637</v>
      </c>
      <c r="C13" s="157" t="s">
        <v>650</v>
      </c>
      <c r="D13" s="157" t="s">
        <v>651</v>
      </c>
      <c r="E13" s="156" t="s">
        <v>640</v>
      </c>
    </row>
    <row r="14" spans="1:5" ht="18.75" customHeight="1">
      <c r="A14" s="5" t="s">
        <v>351</v>
      </c>
      <c r="B14" s="11" t="s">
        <v>652</v>
      </c>
      <c r="C14" s="11" t="s">
        <v>653</v>
      </c>
      <c r="D14" s="11" t="s">
        <v>654</v>
      </c>
      <c r="E14" s="150" t="s">
        <v>655</v>
      </c>
    </row>
    <row r="15" spans="1:5" ht="16.5">
      <c r="A15" s="5"/>
      <c r="B15" s="11" t="s">
        <v>656</v>
      </c>
      <c r="C15" s="11" t="s">
        <v>657</v>
      </c>
      <c r="D15" s="11" t="s">
        <v>653</v>
      </c>
      <c r="E15" s="150" t="s">
        <v>655</v>
      </c>
    </row>
    <row r="16" spans="1:5" ht="18" customHeight="1">
      <c r="A16" s="5"/>
      <c r="B16" s="11" t="s">
        <v>658</v>
      </c>
      <c r="C16" s="11" t="s">
        <v>659</v>
      </c>
      <c r="D16" s="11" t="s">
        <v>660</v>
      </c>
      <c r="E16" s="150" t="s">
        <v>655</v>
      </c>
    </row>
    <row r="18" s="147" customFormat="1" ht="16.5">
      <c r="A18" s="158" t="s">
        <v>661</v>
      </c>
    </row>
    <row r="19" s="147" customFormat="1" ht="16.5">
      <c r="A19" s="158" t="s">
        <v>662</v>
      </c>
    </row>
    <row r="20" s="147" customFormat="1" ht="16.5">
      <c r="A20" s="147" t="s">
        <v>663</v>
      </c>
    </row>
    <row r="22" spans="1:5" ht="22.5">
      <c r="A22" s="148"/>
      <c r="B22" s="148"/>
      <c r="C22" s="148"/>
      <c r="D22" s="148"/>
      <c r="E22" s="159"/>
    </row>
    <row r="23" spans="1:5" ht="22.5">
      <c r="A23" s="160" t="s">
        <v>635</v>
      </c>
      <c r="B23" s="160"/>
      <c r="C23" s="160"/>
      <c r="D23" s="160"/>
      <c r="E23" s="159"/>
    </row>
    <row r="24" spans="1:4" s="146" customFormat="1" ht="24.75" customHeight="1">
      <c r="A24" s="156" t="s">
        <v>636</v>
      </c>
      <c r="B24" s="156" t="s">
        <v>637</v>
      </c>
      <c r="C24" s="161" t="s">
        <v>639</v>
      </c>
      <c r="D24" s="156" t="s">
        <v>640</v>
      </c>
    </row>
    <row r="25" spans="1:7" ht="49.5">
      <c r="A25" s="10" t="s">
        <v>174</v>
      </c>
      <c r="B25" s="162" t="s">
        <v>652</v>
      </c>
      <c r="C25" s="162" t="s">
        <v>664</v>
      </c>
      <c r="D25" s="163" t="s">
        <v>665</v>
      </c>
      <c r="E25" s="151"/>
      <c r="F25" s="151"/>
      <c r="G25" s="151"/>
    </row>
    <row r="26" spans="1:7" ht="49.5">
      <c r="A26" s="10" t="s">
        <v>203</v>
      </c>
      <c r="B26" s="162" t="s">
        <v>652</v>
      </c>
      <c r="C26" s="162" t="s">
        <v>643</v>
      </c>
      <c r="D26" s="163" t="s">
        <v>665</v>
      </c>
      <c r="E26" s="151"/>
      <c r="F26" s="151"/>
      <c r="G26" s="151"/>
    </row>
    <row r="27" spans="1:7" ht="49.5">
      <c r="A27" s="10" t="s">
        <v>149</v>
      </c>
      <c r="B27" s="162" t="s">
        <v>652</v>
      </c>
      <c r="C27" s="10" t="s">
        <v>653</v>
      </c>
      <c r="D27" s="163" t="s">
        <v>665</v>
      </c>
      <c r="E27" s="151"/>
      <c r="F27" s="151"/>
      <c r="G27" s="151"/>
    </row>
    <row r="28" spans="1:7" ht="49.5">
      <c r="A28" s="10" t="s">
        <v>170</v>
      </c>
      <c r="B28" s="162" t="s">
        <v>652</v>
      </c>
      <c r="C28" s="10" t="s">
        <v>653</v>
      </c>
      <c r="D28" s="163" t="s">
        <v>665</v>
      </c>
      <c r="E28" s="151"/>
      <c r="F28" s="151"/>
      <c r="G28" s="151"/>
    </row>
    <row r="30" ht="14.25">
      <c r="A30" t="s">
        <v>666</v>
      </c>
    </row>
    <row r="31" spans="1:7" s="12" customFormat="1" ht="17.25">
      <c r="A31" s="164" t="s">
        <v>667</v>
      </c>
      <c r="B31" s="147"/>
      <c r="C31" s="147"/>
      <c r="D31" s="147"/>
      <c r="E31" s="147"/>
      <c r="F31" s="147"/>
      <c r="G31" s="147"/>
    </row>
    <row r="32" spans="1:7" s="12" customFormat="1" ht="17.25">
      <c r="A32" s="152" t="s">
        <v>649</v>
      </c>
      <c r="B32" s="154"/>
      <c r="C32" s="154"/>
      <c r="D32" s="154"/>
      <c r="E32" s="154"/>
      <c r="F32" s="147"/>
      <c r="G32" s="147"/>
    </row>
    <row r="33" spans="1:7" s="12" customFormat="1" ht="20.25" customHeight="1">
      <c r="A33" s="152"/>
      <c r="B33" s="147"/>
      <c r="C33" s="147"/>
      <c r="D33" s="147"/>
      <c r="E33" s="147"/>
      <c r="F33" s="147"/>
      <c r="G33" s="147"/>
    </row>
    <row r="34" spans="1:5" ht="22.5">
      <c r="A34" s="160" t="s">
        <v>635</v>
      </c>
      <c r="B34" s="160"/>
      <c r="C34" s="160"/>
      <c r="D34" s="160"/>
      <c r="E34" s="159"/>
    </row>
    <row r="35" spans="1:4" s="146" customFormat="1" ht="24.75" customHeight="1">
      <c r="A35" s="156" t="s">
        <v>636</v>
      </c>
      <c r="B35" s="156" t="s">
        <v>637</v>
      </c>
      <c r="C35" s="156" t="s">
        <v>639</v>
      </c>
      <c r="D35" s="156" t="s">
        <v>668</v>
      </c>
    </row>
    <row r="36" spans="1:4" s="146" customFormat="1" ht="49.5">
      <c r="A36" s="10" t="s">
        <v>33</v>
      </c>
      <c r="B36" s="10" t="s">
        <v>669</v>
      </c>
      <c r="C36" s="162" t="s">
        <v>670</v>
      </c>
      <c r="D36" s="163" t="s">
        <v>671</v>
      </c>
    </row>
    <row r="37" spans="1:7" ht="49.5">
      <c r="A37" s="165" t="s">
        <v>74</v>
      </c>
      <c r="B37" s="10">
        <v>2110</v>
      </c>
      <c r="C37" s="10" t="s">
        <v>672</v>
      </c>
      <c r="D37" s="163" t="s">
        <v>671</v>
      </c>
      <c r="E37" s="151"/>
      <c r="F37" s="151"/>
      <c r="G37" s="151"/>
    </row>
    <row r="38" spans="1:7" ht="49.5">
      <c r="A38" s="166"/>
      <c r="B38" s="10" t="s">
        <v>673</v>
      </c>
      <c r="C38" s="10" t="s">
        <v>674</v>
      </c>
      <c r="D38" s="163" t="s">
        <v>671</v>
      </c>
      <c r="E38" s="151"/>
      <c r="F38" s="151"/>
      <c r="G38" s="151"/>
    </row>
    <row r="39" spans="1:7" ht="49.5">
      <c r="A39" s="167"/>
      <c r="B39" s="10" t="s">
        <v>675</v>
      </c>
      <c r="C39" s="10" t="s">
        <v>676</v>
      </c>
      <c r="D39" s="163" t="s">
        <v>671</v>
      </c>
      <c r="E39" s="151"/>
      <c r="F39" s="151"/>
      <c r="G39" s="151"/>
    </row>
    <row r="40" spans="1:7" ht="49.5">
      <c r="A40" s="10" t="s">
        <v>86</v>
      </c>
      <c r="B40" s="10">
        <v>2201</v>
      </c>
      <c r="C40" s="10" t="s">
        <v>677</v>
      </c>
      <c r="D40" s="163" t="s">
        <v>671</v>
      </c>
      <c r="E40" s="151"/>
      <c r="F40" s="151"/>
      <c r="G40" s="151"/>
    </row>
    <row r="41" spans="1:7" ht="49.5">
      <c r="A41" s="10" t="s">
        <v>89</v>
      </c>
      <c r="B41" s="10">
        <v>2201</v>
      </c>
      <c r="C41" s="10" t="s">
        <v>678</v>
      </c>
      <c r="D41" s="168" t="s">
        <v>671</v>
      </c>
      <c r="E41" s="151"/>
      <c r="F41" s="151"/>
      <c r="G41" s="151"/>
    </row>
    <row r="42" spans="1:4" ht="52.5" customHeight="1">
      <c r="A42" s="10" t="s">
        <v>98</v>
      </c>
      <c r="B42" s="169" t="s">
        <v>679</v>
      </c>
      <c r="C42" s="169" t="s">
        <v>680</v>
      </c>
      <c r="D42" s="168" t="s">
        <v>671</v>
      </c>
    </row>
    <row r="43" spans="1:7" ht="49.5">
      <c r="A43" s="10" t="s">
        <v>139</v>
      </c>
      <c r="B43" s="10" t="s">
        <v>681</v>
      </c>
      <c r="C43" s="10" t="s">
        <v>682</v>
      </c>
      <c r="D43" s="168" t="s">
        <v>671</v>
      </c>
      <c r="E43" s="151"/>
      <c r="F43" s="151"/>
      <c r="G43" s="151"/>
    </row>
    <row r="44" ht="14.25">
      <c r="A44" t="s">
        <v>666</v>
      </c>
    </row>
    <row r="45" spans="1:7" s="12" customFormat="1" ht="17.25">
      <c r="A45" s="164" t="s">
        <v>683</v>
      </c>
      <c r="B45" s="147"/>
      <c r="C45" s="147"/>
      <c r="D45" s="147"/>
      <c r="E45" s="147"/>
      <c r="F45" s="147"/>
      <c r="G45" s="147"/>
    </row>
    <row r="46" spans="1:7" s="12" customFormat="1" ht="17.25">
      <c r="A46" s="152" t="s">
        <v>649</v>
      </c>
      <c r="B46" s="154"/>
      <c r="C46" s="154"/>
      <c r="D46" s="154"/>
      <c r="E46" s="154"/>
      <c r="F46" s="147"/>
      <c r="G46" s="147"/>
    </row>
    <row r="48" spans="1:4" s="146" customFormat="1" ht="24.75" customHeight="1">
      <c r="A48" s="156" t="s">
        <v>636</v>
      </c>
      <c r="B48" s="156" t="s">
        <v>637</v>
      </c>
      <c r="C48" s="161" t="s">
        <v>639</v>
      </c>
      <c r="D48" s="156" t="s">
        <v>640</v>
      </c>
    </row>
    <row r="49" spans="1:7" ht="33">
      <c r="A49" s="10" t="s">
        <v>294</v>
      </c>
      <c r="B49" s="162" t="s">
        <v>684</v>
      </c>
      <c r="C49" s="162" t="s">
        <v>664</v>
      </c>
      <c r="D49" s="163" t="s">
        <v>685</v>
      </c>
      <c r="E49" s="151"/>
      <c r="F49" s="151"/>
      <c r="G49" s="151"/>
    </row>
    <row r="51" ht="14.25">
      <c r="A51" t="s">
        <v>666</v>
      </c>
    </row>
    <row r="52" spans="1:7" s="12" customFormat="1" ht="17.25">
      <c r="A52" s="164" t="s">
        <v>667</v>
      </c>
      <c r="B52" s="147"/>
      <c r="C52" s="147"/>
      <c r="D52" s="147"/>
      <c r="E52" s="147"/>
      <c r="F52" s="147"/>
      <c r="G52" s="147"/>
    </row>
    <row r="53" spans="1:7" s="12" customFormat="1" ht="17.25">
      <c r="A53" s="152" t="s">
        <v>649</v>
      </c>
      <c r="B53" s="154"/>
      <c r="C53" s="154"/>
      <c r="D53" s="154"/>
      <c r="E53" s="154"/>
      <c r="F53" s="147"/>
      <c r="G53" s="147"/>
    </row>
  </sheetData>
  <sheetProtection/>
  <mergeCells count="8">
    <mergeCell ref="A1:E1"/>
    <mergeCell ref="A7:E7"/>
    <mergeCell ref="A12:E12"/>
    <mergeCell ref="A22:E22"/>
    <mergeCell ref="A23:D23"/>
    <mergeCell ref="A34:D34"/>
    <mergeCell ref="A14:A16"/>
    <mergeCell ref="A37:A39"/>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J4" sqref="J4"/>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40" t="s">
        <v>686</v>
      </c>
      <c r="B1" s="140"/>
      <c r="C1" s="140"/>
    </row>
    <row r="2" spans="1:3" s="139" customFormat="1" ht="26.25" customHeight="1">
      <c r="A2" s="141" t="s">
        <v>687</v>
      </c>
      <c r="B2" s="141" t="s">
        <v>688</v>
      </c>
      <c r="C2" s="141" t="s">
        <v>689</v>
      </c>
    </row>
    <row r="3" spans="1:3" s="139" customFormat="1" ht="34.5">
      <c r="A3" s="142" t="s">
        <v>690</v>
      </c>
      <c r="B3" s="143" t="s">
        <v>691</v>
      </c>
      <c r="C3" s="143" t="s">
        <v>692</v>
      </c>
    </row>
    <row r="4" ht="17.25">
      <c r="A4" s="144" t="s">
        <v>693</v>
      </c>
    </row>
    <row r="10" ht="14.25">
      <c r="C10" s="145"/>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Y74"/>
  <sheetViews>
    <sheetView workbookViewId="0" topLeftCell="A1">
      <pane xSplit="1" ySplit="2" topLeftCell="B45" activePane="bottomRight" state="frozen"/>
      <selection pane="bottomRight" activeCell="N70" sqref="N70:Q72"/>
    </sheetView>
  </sheetViews>
  <sheetFormatPr defaultColWidth="9.00390625" defaultRowHeight="14.25"/>
  <cols>
    <col min="6" max="6" width="9.00390625" style="38" customWidth="1"/>
    <col min="7" max="7" width="14.375" style="0" customWidth="1"/>
  </cols>
  <sheetData>
    <row r="1" spans="1:25" ht="14.25">
      <c r="A1" s="39" t="s">
        <v>694</v>
      </c>
      <c r="B1" s="40"/>
      <c r="C1" s="40"/>
      <c r="D1" s="40"/>
      <c r="E1" s="40"/>
      <c r="F1" s="41"/>
      <c r="G1" s="40"/>
      <c r="H1" s="40"/>
      <c r="I1" s="40"/>
      <c r="J1" s="40"/>
      <c r="K1" s="40"/>
      <c r="L1" s="40"/>
      <c r="M1" s="40"/>
      <c r="N1" s="40"/>
      <c r="O1" s="40"/>
      <c r="P1" s="40"/>
      <c r="Q1" s="40"/>
      <c r="R1" s="40"/>
      <c r="S1" s="40"/>
      <c r="T1" s="40"/>
      <c r="U1" s="40"/>
      <c r="V1" s="40"/>
      <c r="W1" s="40"/>
      <c r="X1" s="40"/>
      <c r="Y1" s="39" t="str">
        <f>'交易简表'!M1</f>
        <v>（更新至2022年1月17日）</v>
      </c>
    </row>
    <row r="2" spans="1:25" ht="22.5">
      <c r="A2" s="42" t="s">
        <v>2</v>
      </c>
      <c r="B2" s="43" t="s">
        <v>3</v>
      </c>
      <c r="C2" s="43" t="s">
        <v>4</v>
      </c>
      <c r="D2" s="43" t="s">
        <v>5</v>
      </c>
      <c r="E2" s="43" t="s">
        <v>695</v>
      </c>
      <c r="F2" s="43" t="s">
        <v>696</v>
      </c>
      <c r="G2" s="43" t="s">
        <v>6</v>
      </c>
      <c r="H2" s="43" t="s">
        <v>7</v>
      </c>
      <c r="I2" s="43" t="s">
        <v>697</v>
      </c>
      <c r="J2" s="43" t="s">
        <v>698</v>
      </c>
      <c r="K2" s="43" t="s">
        <v>699</v>
      </c>
      <c r="L2" s="43" t="s">
        <v>700</v>
      </c>
      <c r="M2" s="43" t="s">
        <v>701</v>
      </c>
      <c r="N2" s="43" t="s">
        <v>702</v>
      </c>
      <c r="O2" s="43" t="s">
        <v>703</v>
      </c>
      <c r="P2" s="43" t="s">
        <v>704</v>
      </c>
      <c r="Q2" s="43" t="s">
        <v>705</v>
      </c>
      <c r="R2" s="43" t="s">
        <v>12</v>
      </c>
      <c r="S2" s="43" t="s">
        <v>14</v>
      </c>
      <c r="T2" s="43" t="s">
        <v>580</v>
      </c>
      <c r="U2" s="43" t="s">
        <v>706</v>
      </c>
      <c r="V2" s="100" t="s">
        <v>707</v>
      </c>
      <c r="W2" s="101"/>
      <c r="X2" s="101"/>
      <c r="Y2" s="101"/>
    </row>
    <row r="3" spans="1:25" ht="45">
      <c r="A3" s="44" t="s">
        <v>15</v>
      </c>
      <c r="B3" s="45" t="s">
        <v>16</v>
      </c>
      <c r="C3" s="45" t="s">
        <v>17</v>
      </c>
      <c r="D3" s="46" t="s">
        <v>18</v>
      </c>
      <c r="E3" s="46" t="s">
        <v>708</v>
      </c>
      <c r="F3" s="47">
        <v>1</v>
      </c>
      <c r="G3" s="47" t="s">
        <v>19</v>
      </c>
      <c r="H3" s="48" t="s">
        <v>20</v>
      </c>
      <c r="I3" s="79">
        <v>0.2</v>
      </c>
      <c r="J3" s="79">
        <f>I3+5%</f>
        <v>0.25</v>
      </c>
      <c r="K3" s="80">
        <v>0</v>
      </c>
      <c r="L3" s="80">
        <v>0</v>
      </c>
      <c r="M3" s="81">
        <v>1000</v>
      </c>
      <c r="N3" s="81" t="s">
        <v>709</v>
      </c>
      <c r="O3" s="81" t="s">
        <v>710</v>
      </c>
      <c r="P3" s="81">
        <v>0</v>
      </c>
      <c r="Q3" s="81"/>
      <c r="R3" s="47" t="s">
        <v>23</v>
      </c>
      <c r="S3" s="102" t="s">
        <v>711</v>
      </c>
      <c r="T3" s="102"/>
      <c r="U3" s="102" t="s">
        <v>712</v>
      </c>
      <c r="V3" s="103" t="s">
        <v>713</v>
      </c>
      <c r="W3" s="103" t="s">
        <v>714</v>
      </c>
      <c r="X3" s="103" t="s">
        <v>715</v>
      </c>
      <c r="Y3" s="120"/>
    </row>
    <row r="4" spans="1:25" ht="67.5">
      <c r="A4" s="49"/>
      <c r="B4" s="45" t="s">
        <v>26</v>
      </c>
      <c r="C4" s="45" t="s">
        <v>27</v>
      </c>
      <c r="D4" s="46" t="s">
        <v>28</v>
      </c>
      <c r="E4" s="46" t="s">
        <v>716</v>
      </c>
      <c r="F4" s="47">
        <v>1</v>
      </c>
      <c r="G4" s="47" t="s">
        <v>19</v>
      </c>
      <c r="H4" s="50" t="s">
        <v>29</v>
      </c>
      <c r="I4" s="79">
        <v>0.2</v>
      </c>
      <c r="J4" s="79">
        <f aca="true" t="shared" si="0" ref="J4:J19">I4+5%</f>
        <v>0.25</v>
      </c>
      <c r="K4" s="80">
        <v>0</v>
      </c>
      <c r="L4" s="80">
        <v>0</v>
      </c>
      <c r="M4" s="81">
        <v>400</v>
      </c>
      <c r="N4" s="81" t="s">
        <v>717</v>
      </c>
      <c r="O4" s="82" t="s">
        <v>718</v>
      </c>
      <c r="P4" s="82" t="s">
        <v>719</v>
      </c>
      <c r="Q4" s="81"/>
      <c r="R4" s="47" t="s">
        <v>23</v>
      </c>
      <c r="S4" s="102" t="s">
        <v>711</v>
      </c>
      <c r="T4" s="102"/>
      <c r="U4" s="102" t="s">
        <v>720</v>
      </c>
      <c r="V4" s="104"/>
      <c r="W4" s="105"/>
      <c r="X4" s="105"/>
      <c r="Y4" s="120"/>
    </row>
    <row r="5" spans="1:25" ht="67.5">
      <c r="A5" s="49"/>
      <c r="B5" s="45" t="s">
        <v>31</v>
      </c>
      <c r="C5" s="45" t="s">
        <v>32</v>
      </c>
      <c r="D5" s="46" t="s">
        <v>28</v>
      </c>
      <c r="E5" s="46" t="s">
        <v>716</v>
      </c>
      <c r="F5" s="47">
        <v>1</v>
      </c>
      <c r="G5" s="47" t="s">
        <v>19</v>
      </c>
      <c r="H5" s="48" t="s">
        <v>29</v>
      </c>
      <c r="I5" s="79">
        <v>0.2</v>
      </c>
      <c r="J5" s="79">
        <f t="shared" si="0"/>
        <v>0.25</v>
      </c>
      <c r="K5" s="80">
        <v>0</v>
      </c>
      <c r="L5" s="80">
        <v>0</v>
      </c>
      <c r="M5" s="81">
        <v>100</v>
      </c>
      <c r="N5" s="81" t="s">
        <v>717</v>
      </c>
      <c r="O5" s="81" t="s">
        <v>721</v>
      </c>
      <c r="P5" s="81" t="s">
        <v>721</v>
      </c>
      <c r="Q5" s="81"/>
      <c r="R5" s="47" t="s">
        <v>23</v>
      </c>
      <c r="S5" s="102" t="s">
        <v>711</v>
      </c>
      <c r="T5" s="102"/>
      <c r="U5" s="102" t="s">
        <v>720</v>
      </c>
      <c r="V5" s="104"/>
      <c r="W5" s="105"/>
      <c r="X5" s="105"/>
      <c r="Y5" s="120"/>
    </row>
    <row r="6" spans="1:25" ht="67.5">
      <c r="A6" s="49"/>
      <c r="B6" s="45" t="s">
        <v>33</v>
      </c>
      <c r="C6" s="45" t="s">
        <v>34</v>
      </c>
      <c r="D6" s="46" t="s">
        <v>28</v>
      </c>
      <c r="E6" s="46" t="s">
        <v>716</v>
      </c>
      <c r="F6" s="47">
        <v>1</v>
      </c>
      <c r="G6" s="47" t="s">
        <v>35</v>
      </c>
      <c r="H6" s="48" t="s">
        <v>29</v>
      </c>
      <c r="I6" s="79">
        <v>0.2</v>
      </c>
      <c r="J6" s="79">
        <f t="shared" si="0"/>
        <v>0.25</v>
      </c>
      <c r="K6" s="80">
        <v>0</v>
      </c>
      <c r="L6" s="80">
        <v>0</v>
      </c>
      <c r="M6" s="81">
        <v>1000</v>
      </c>
      <c r="N6" s="81" t="s">
        <v>722</v>
      </c>
      <c r="O6" s="81"/>
      <c r="P6" s="81"/>
      <c r="Q6" s="81"/>
      <c r="R6" s="47" t="s">
        <v>23</v>
      </c>
      <c r="S6" s="102" t="s">
        <v>711</v>
      </c>
      <c r="T6" s="102"/>
      <c r="U6" s="102" t="s">
        <v>720</v>
      </c>
      <c r="V6" s="104"/>
      <c r="W6" s="105"/>
      <c r="X6" s="105"/>
      <c r="Y6" s="120"/>
    </row>
    <row r="7" spans="1:25" ht="90">
      <c r="A7" s="49"/>
      <c r="B7" s="45" t="s">
        <v>37</v>
      </c>
      <c r="C7" s="45" t="s">
        <v>38</v>
      </c>
      <c r="D7" s="46" t="s">
        <v>18</v>
      </c>
      <c r="E7" s="46" t="s">
        <v>708</v>
      </c>
      <c r="F7" s="47">
        <v>1</v>
      </c>
      <c r="G7" s="47" t="s">
        <v>39</v>
      </c>
      <c r="H7" s="48" t="s">
        <v>29</v>
      </c>
      <c r="I7" s="79">
        <v>0.2</v>
      </c>
      <c r="J7" s="79">
        <f t="shared" si="0"/>
        <v>0.25</v>
      </c>
      <c r="K7" s="80">
        <v>0</v>
      </c>
      <c r="L7" s="80">
        <v>0</v>
      </c>
      <c r="M7" s="81">
        <v>500</v>
      </c>
      <c r="N7" s="81" t="s">
        <v>717</v>
      </c>
      <c r="O7" s="81" t="s">
        <v>723</v>
      </c>
      <c r="P7" s="81">
        <v>0</v>
      </c>
      <c r="Q7" s="81"/>
      <c r="R7" s="47" t="s">
        <v>23</v>
      </c>
      <c r="S7" s="102" t="s">
        <v>724</v>
      </c>
      <c r="T7" s="102"/>
      <c r="U7" s="102" t="s">
        <v>720</v>
      </c>
      <c r="V7" s="104"/>
      <c r="W7" s="105"/>
      <c r="X7" s="105"/>
      <c r="Y7" s="120"/>
    </row>
    <row r="8" spans="1:25" ht="67.5">
      <c r="A8" s="49"/>
      <c r="B8" s="51" t="s">
        <v>42</v>
      </c>
      <c r="C8" s="51" t="s">
        <v>43</v>
      </c>
      <c r="D8" s="46" t="s">
        <v>18</v>
      </c>
      <c r="E8" s="46" t="s">
        <v>708</v>
      </c>
      <c r="F8" s="47">
        <v>1</v>
      </c>
      <c r="G8" s="47" t="s">
        <v>44</v>
      </c>
      <c r="H8" s="48" t="s">
        <v>29</v>
      </c>
      <c r="I8" s="79">
        <v>0.2</v>
      </c>
      <c r="J8" s="79">
        <f t="shared" si="0"/>
        <v>0.25</v>
      </c>
      <c r="K8" s="80">
        <v>0</v>
      </c>
      <c r="L8" s="80">
        <v>0</v>
      </c>
      <c r="M8" s="81">
        <v>1000</v>
      </c>
      <c r="N8" s="81" t="s">
        <v>717</v>
      </c>
      <c r="O8" s="81" t="s">
        <v>723</v>
      </c>
      <c r="P8" s="81">
        <v>0</v>
      </c>
      <c r="Q8" s="81"/>
      <c r="R8" s="47" t="s">
        <v>23</v>
      </c>
      <c r="S8" s="102" t="s">
        <v>711</v>
      </c>
      <c r="T8" s="102"/>
      <c r="U8" s="102" t="s">
        <v>720</v>
      </c>
      <c r="V8" s="104"/>
      <c r="W8" s="105"/>
      <c r="X8" s="105"/>
      <c r="Y8" s="120"/>
    </row>
    <row r="9" spans="1:25" ht="101.25">
      <c r="A9" s="49"/>
      <c r="B9" s="51" t="s">
        <v>47</v>
      </c>
      <c r="C9" s="51" t="s">
        <v>48</v>
      </c>
      <c r="D9" s="46" t="s">
        <v>49</v>
      </c>
      <c r="E9" s="46" t="s">
        <v>725</v>
      </c>
      <c r="F9" s="47">
        <v>8</v>
      </c>
      <c r="G9" s="47" t="s">
        <v>19</v>
      </c>
      <c r="H9" s="48" t="s">
        <v>50</v>
      </c>
      <c r="I9" s="83">
        <v>0.2</v>
      </c>
      <c r="J9" s="79">
        <f t="shared" si="0"/>
        <v>0.25</v>
      </c>
      <c r="K9" s="80">
        <v>0</v>
      </c>
      <c r="L9" s="80">
        <v>0</v>
      </c>
      <c r="M9" s="81">
        <v>800</v>
      </c>
      <c r="N9" s="81" t="s">
        <v>726</v>
      </c>
      <c r="O9" s="81" t="s">
        <v>727</v>
      </c>
      <c r="P9" s="81" t="s">
        <v>728</v>
      </c>
      <c r="Q9" s="81"/>
      <c r="R9" s="47" t="s">
        <v>23</v>
      </c>
      <c r="S9" s="102" t="s">
        <v>729</v>
      </c>
      <c r="T9" s="102"/>
      <c r="U9" s="102" t="s">
        <v>720</v>
      </c>
      <c r="V9" s="104"/>
      <c r="W9" s="105"/>
      <c r="X9" s="105"/>
      <c r="Y9" s="120"/>
    </row>
    <row r="10" spans="1:25" ht="67.5">
      <c r="A10" s="49"/>
      <c r="B10" s="51" t="s">
        <v>54</v>
      </c>
      <c r="C10" s="51" t="s">
        <v>55</v>
      </c>
      <c r="D10" s="46" t="s">
        <v>49</v>
      </c>
      <c r="E10" s="46" t="s">
        <v>716</v>
      </c>
      <c r="F10" s="47">
        <v>4</v>
      </c>
      <c r="G10" s="47" t="s">
        <v>35</v>
      </c>
      <c r="H10" s="48" t="s">
        <v>50</v>
      </c>
      <c r="I10" s="83">
        <v>0.2</v>
      </c>
      <c r="J10" s="79">
        <f t="shared" si="0"/>
        <v>0.25</v>
      </c>
      <c r="K10" s="80">
        <v>0</v>
      </c>
      <c r="L10" s="80">
        <v>0</v>
      </c>
      <c r="M10" s="82">
        <v>100</v>
      </c>
      <c r="N10" s="82" t="s">
        <v>730</v>
      </c>
      <c r="O10" s="82" t="s">
        <v>731</v>
      </c>
      <c r="P10" s="82" t="s">
        <v>731</v>
      </c>
      <c r="Q10" s="82"/>
      <c r="R10" s="47" t="s">
        <v>23</v>
      </c>
      <c r="S10" s="102" t="s">
        <v>729</v>
      </c>
      <c r="T10" s="102"/>
      <c r="U10" s="102" t="s">
        <v>720</v>
      </c>
      <c r="V10" s="104"/>
      <c r="W10" s="105"/>
      <c r="X10" s="105"/>
      <c r="Y10" s="120"/>
    </row>
    <row r="11" spans="1:25" ht="67.5">
      <c r="A11" s="49"/>
      <c r="B11" s="51" t="s">
        <v>58</v>
      </c>
      <c r="C11" s="51" t="s">
        <v>59</v>
      </c>
      <c r="D11" s="46" t="s">
        <v>18</v>
      </c>
      <c r="E11" s="46" t="s">
        <v>708</v>
      </c>
      <c r="F11" s="47">
        <v>1</v>
      </c>
      <c r="G11" s="47" t="s">
        <v>19</v>
      </c>
      <c r="H11" s="48" t="s">
        <v>29</v>
      </c>
      <c r="I11" s="79">
        <v>0.2</v>
      </c>
      <c r="J11" s="79">
        <f t="shared" si="0"/>
        <v>0.25</v>
      </c>
      <c r="K11" s="80">
        <v>0</v>
      </c>
      <c r="L11" s="80">
        <v>0</v>
      </c>
      <c r="M11" s="82">
        <v>1000</v>
      </c>
      <c r="N11" s="82" t="s">
        <v>732</v>
      </c>
      <c r="O11" s="84" t="s">
        <v>733</v>
      </c>
      <c r="P11" s="85" t="s">
        <v>733</v>
      </c>
      <c r="Q11" s="82"/>
      <c r="R11" s="47" t="s">
        <v>23</v>
      </c>
      <c r="S11" s="102" t="s">
        <v>711</v>
      </c>
      <c r="T11" s="102"/>
      <c r="U11" s="102" t="s">
        <v>720</v>
      </c>
      <c r="V11" s="104"/>
      <c r="W11" s="105"/>
      <c r="X11" s="105"/>
      <c r="Y11" s="120"/>
    </row>
    <row r="12" spans="1:25" ht="67.5">
      <c r="A12" s="49"/>
      <c r="B12" s="45" t="s">
        <v>62</v>
      </c>
      <c r="C12" s="45" t="s">
        <v>63</v>
      </c>
      <c r="D12" s="46" t="s">
        <v>49</v>
      </c>
      <c r="E12" s="46" t="s">
        <v>734</v>
      </c>
      <c r="F12" s="47">
        <v>1</v>
      </c>
      <c r="G12" s="47" t="s">
        <v>35</v>
      </c>
      <c r="H12" s="48" t="s">
        <v>20</v>
      </c>
      <c r="I12" s="79">
        <v>0.2</v>
      </c>
      <c r="J12" s="79">
        <f t="shared" si="0"/>
        <v>0.25</v>
      </c>
      <c r="K12" s="80">
        <v>0</v>
      </c>
      <c r="L12" s="80">
        <v>0</v>
      </c>
      <c r="M12" s="81">
        <v>5000</v>
      </c>
      <c r="N12" s="81" t="s">
        <v>717</v>
      </c>
      <c r="O12" s="81" t="s">
        <v>735</v>
      </c>
      <c r="P12" s="81">
        <v>0</v>
      </c>
      <c r="Q12" s="81"/>
      <c r="R12" s="47" t="s">
        <v>23</v>
      </c>
      <c r="S12" s="102" t="s">
        <v>711</v>
      </c>
      <c r="T12" s="102"/>
      <c r="U12" s="102" t="s">
        <v>720</v>
      </c>
      <c r="V12" s="104"/>
      <c r="W12" s="105"/>
      <c r="X12" s="105"/>
      <c r="Y12" s="120"/>
    </row>
    <row r="13" spans="1:25" ht="45">
      <c r="A13" s="49"/>
      <c r="B13" s="51" t="s">
        <v>65</v>
      </c>
      <c r="C13" s="51" t="s">
        <v>66</v>
      </c>
      <c r="D13" s="46" t="s">
        <v>18</v>
      </c>
      <c r="E13" s="46" t="s">
        <v>708</v>
      </c>
      <c r="F13" s="47">
        <v>1</v>
      </c>
      <c r="G13" s="47" t="s">
        <v>35</v>
      </c>
      <c r="H13" s="48" t="s">
        <v>29</v>
      </c>
      <c r="I13" s="79">
        <v>0.2</v>
      </c>
      <c r="J13" s="79">
        <f t="shared" si="0"/>
        <v>0.25</v>
      </c>
      <c r="K13" s="80">
        <v>0</v>
      </c>
      <c r="L13" s="80">
        <v>0</v>
      </c>
      <c r="M13" s="82">
        <v>1000</v>
      </c>
      <c r="N13" s="82" t="s">
        <v>736</v>
      </c>
      <c r="O13" s="82" t="s">
        <v>737</v>
      </c>
      <c r="P13" s="82" t="s">
        <v>738</v>
      </c>
      <c r="Q13" s="82"/>
      <c r="R13" s="47" t="s">
        <v>23</v>
      </c>
      <c r="S13" s="102" t="s">
        <v>711</v>
      </c>
      <c r="T13" s="102"/>
      <c r="U13" s="102"/>
      <c r="V13" s="104"/>
      <c r="W13" s="105"/>
      <c r="X13" s="105"/>
      <c r="Y13" s="120"/>
    </row>
    <row r="14" spans="1:25" ht="67.5">
      <c r="A14" s="49"/>
      <c r="B14" s="52" t="s">
        <v>71</v>
      </c>
      <c r="C14" s="52" t="s">
        <v>72</v>
      </c>
      <c r="D14" s="46" t="s">
        <v>73</v>
      </c>
      <c r="E14" s="46" t="s">
        <v>739</v>
      </c>
      <c r="F14" s="47">
        <v>1</v>
      </c>
      <c r="G14" s="53" t="s">
        <v>19</v>
      </c>
      <c r="H14" s="54" t="s">
        <v>29</v>
      </c>
      <c r="I14" s="79">
        <v>0.2</v>
      </c>
      <c r="J14" s="79">
        <f t="shared" si="0"/>
        <v>0.25</v>
      </c>
      <c r="K14" s="80">
        <v>0</v>
      </c>
      <c r="L14" s="80">
        <v>0</v>
      </c>
      <c r="M14" s="81">
        <v>200</v>
      </c>
      <c r="N14" s="81" t="s">
        <v>740</v>
      </c>
      <c r="O14" s="81" t="s">
        <v>741</v>
      </c>
      <c r="P14" s="81" t="s">
        <v>741</v>
      </c>
      <c r="Q14" s="81"/>
      <c r="R14" s="47" t="s">
        <v>23</v>
      </c>
      <c r="S14" s="102" t="s">
        <v>711</v>
      </c>
      <c r="T14" s="102"/>
      <c r="U14" s="102" t="s">
        <v>720</v>
      </c>
      <c r="V14" s="104"/>
      <c r="W14" s="105"/>
      <c r="X14" s="105"/>
      <c r="Y14" s="120"/>
    </row>
    <row r="15" spans="1:25" ht="90">
      <c r="A15" s="49"/>
      <c r="B15" s="55" t="s">
        <v>74</v>
      </c>
      <c r="C15" s="55" t="s">
        <v>75</v>
      </c>
      <c r="D15" s="56" t="s">
        <v>76</v>
      </c>
      <c r="E15" s="56" t="s">
        <v>742</v>
      </c>
      <c r="F15" s="57">
        <v>200</v>
      </c>
      <c r="G15" s="57" t="s">
        <v>35</v>
      </c>
      <c r="H15" s="58" t="s">
        <v>77</v>
      </c>
      <c r="I15" s="83">
        <v>0.2</v>
      </c>
      <c r="J15" s="79">
        <f t="shared" si="0"/>
        <v>0.25</v>
      </c>
      <c r="K15" s="80">
        <v>0</v>
      </c>
      <c r="L15" s="80">
        <v>0</v>
      </c>
      <c r="M15" s="81">
        <v>4000</v>
      </c>
      <c r="N15" s="81" t="s">
        <v>717</v>
      </c>
      <c r="O15" s="81"/>
      <c r="P15" s="81"/>
      <c r="Q15" s="81"/>
      <c r="R15" s="57" t="s">
        <v>80</v>
      </c>
      <c r="S15" s="106" t="s">
        <v>743</v>
      </c>
      <c r="T15" s="106"/>
      <c r="U15" s="106"/>
      <c r="V15" s="104"/>
      <c r="W15" s="105"/>
      <c r="X15" s="105"/>
      <c r="Y15" s="120"/>
    </row>
    <row r="16" spans="1:25" ht="67.5">
      <c r="A16" s="49"/>
      <c r="B16" s="45" t="s">
        <v>82</v>
      </c>
      <c r="C16" s="45" t="s">
        <v>83</v>
      </c>
      <c r="D16" s="46" t="s">
        <v>28</v>
      </c>
      <c r="E16" s="46" t="s">
        <v>716</v>
      </c>
      <c r="F16" s="59">
        <v>1</v>
      </c>
      <c r="G16" s="59" t="s">
        <v>19</v>
      </c>
      <c r="H16" s="60" t="s">
        <v>29</v>
      </c>
      <c r="I16" s="79">
        <v>0.2</v>
      </c>
      <c r="J16" s="79">
        <f t="shared" si="0"/>
        <v>0.25</v>
      </c>
      <c r="K16" s="80">
        <v>0</v>
      </c>
      <c r="L16" s="80">
        <v>0</v>
      </c>
      <c r="M16" s="82">
        <v>500</v>
      </c>
      <c r="N16" s="82" t="s">
        <v>744</v>
      </c>
      <c r="O16" s="82" t="s">
        <v>745</v>
      </c>
      <c r="P16" s="82" t="s">
        <v>746</v>
      </c>
      <c r="Q16" s="82"/>
      <c r="R16" s="47" t="s">
        <v>23</v>
      </c>
      <c r="S16" s="102" t="s">
        <v>711</v>
      </c>
      <c r="T16" s="102"/>
      <c r="U16" s="102" t="s">
        <v>720</v>
      </c>
      <c r="V16" s="104"/>
      <c r="W16" s="105"/>
      <c r="X16" s="105"/>
      <c r="Y16" s="120"/>
    </row>
    <row r="17" spans="1:25" ht="67.5">
      <c r="A17" s="49"/>
      <c r="B17" s="45" t="s">
        <v>84</v>
      </c>
      <c r="C17" s="45" t="s">
        <v>85</v>
      </c>
      <c r="D17" s="46" t="s">
        <v>28</v>
      </c>
      <c r="E17" s="46" t="s">
        <v>716</v>
      </c>
      <c r="F17" s="61">
        <v>1</v>
      </c>
      <c r="G17" s="62" t="s">
        <v>19</v>
      </c>
      <c r="H17" s="63" t="s">
        <v>29</v>
      </c>
      <c r="I17" s="83">
        <v>0.2</v>
      </c>
      <c r="J17" s="79">
        <f t="shared" si="0"/>
        <v>0.25</v>
      </c>
      <c r="K17" s="80">
        <v>0</v>
      </c>
      <c r="L17" s="80">
        <v>0</v>
      </c>
      <c r="M17" s="82">
        <v>500</v>
      </c>
      <c r="N17" s="82" t="s">
        <v>744</v>
      </c>
      <c r="O17" s="82" t="s">
        <v>718</v>
      </c>
      <c r="P17" s="82" t="s">
        <v>719</v>
      </c>
      <c r="Q17" s="107"/>
      <c r="R17" s="47" t="s">
        <v>23</v>
      </c>
      <c r="S17" s="102" t="s">
        <v>711</v>
      </c>
      <c r="T17" s="102"/>
      <c r="U17" s="102" t="s">
        <v>720</v>
      </c>
      <c r="V17" s="104"/>
      <c r="W17" s="105"/>
      <c r="X17" s="105"/>
      <c r="Y17" s="120"/>
    </row>
    <row r="18" spans="1:25" ht="33.75">
      <c r="A18" s="49"/>
      <c r="B18" s="45" t="s">
        <v>93</v>
      </c>
      <c r="C18" s="45" t="s">
        <v>94</v>
      </c>
      <c r="D18" s="46" t="s">
        <v>18</v>
      </c>
      <c r="E18" s="64" t="s">
        <v>716</v>
      </c>
      <c r="F18" s="59">
        <v>2</v>
      </c>
      <c r="G18" s="59" t="s">
        <v>95</v>
      </c>
      <c r="H18" s="63" t="s">
        <v>29</v>
      </c>
      <c r="I18" s="83">
        <v>0.2</v>
      </c>
      <c r="J18" s="79">
        <f t="shared" si="0"/>
        <v>0.25</v>
      </c>
      <c r="K18" s="80">
        <v>0</v>
      </c>
      <c r="L18" s="80">
        <v>0</v>
      </c>
      <c r="M18" s="81">
        <v>20</v>
      </c>
      <c r="N18" s="81" t="s">
        <v>717</v>
      </c>
      <c r="O18" s="81"/>
      <c r="P18" s="81"/>
      <c r="Q18" s="108"/>
      <c r="R18" s="47" t="s">
        <v>23</v>
      </c>
      <c r="S18" s="102" t="s">
        <v>711</v>
      </c>
      <c r="T18" s="102"/>
      <c r="U18" s="102"/>
      <c r="V18" s="104"/>
      <c r="W18" s="105"/>
      <c r="X18" s="105"/>
      <c r="Y18" s="120"/>
    </row>
    <row r="19" spans="1:25" ht="67.5">
      <c r="A19" s="49"/>
      <c r="B19" s="45" t="s">
        <v>86</v>
      </c>
      <c r="C19" s="45" t="s">
        <v>87</v>
      </c>
      <c r="D19" s="65" t="s">
        <v>49</v>
      </c>
      <c r="E19" s="64" t="s">
        <v>734</v>
      </c>
      <c r="F19" s="59">
        <v>1</v>
      </c>
      <c r="G19" s="66" t="s">
        <v>88</v>
      </c>
      <c r="H19" s="67" t="s">
        <v>20</v>
      </c>
      <c r="I19" s="83">
        <v>0.2</v>
      </c>
      <c r="J19" s="79">
        <f t="shared" si="0"/>
        <v>0.25</v>
      </c>
      <c r="K19" s="80">
        <v>0</v>
      </c>
      <c r="L19" s="80">
        <v>0</v>
      </c>
      <c r="M19" s="81">
        <v>1000</v>
      </c>
      <c r="N19" s="81" t="s">
        <v>747</v>
      </c>
      <c r="O19" s="81" t="s">
        <v>723</v>
      </c>
      <c r="P19" s="81">
        <v>0</v>
      </c>
      <c r="Q19" s="81"/>
      <c r="R19" s="47" t="s">
        <v>23</v>
      </c>
      <c r="S19" s="102" t="s">
        <v>711</v>
      </c>
      <c r="T19" s="102"/>
      <c r="U19" s="102" t="s">
        <v>720</v>
      </c>
      <c r="V19" s="104"/>
      <c r="W19" s="105"/>
      <c r="X19" s="105"/>
      <c r="Y19" s="120"/>
    </row>
    <row r="20" spans="1:25" ht="67.5">
      <c r="A20" s="49"/>
      <c r="B20" s="45" t="s">
        <v>98</v>
      </c>
      <c r="C20" s="45" t="s">
        <v>99</v>
      </c>
      <c r="D20" s="65" t="s">
        <v>49</v>
      </c>
      <c r="E20" s="64" t="s">
        <v>734</v>
      </c>
      <c r="F20" s="59">
        <v>1</v>
      </c>
      <c r="G20" s="62" t="s">
        <v>100</v>
      </c>
      <c r="H20" s="67" t="s">
        <v>50</v>
      </c>
      <c r="I20" s="83">
        <v>0.2</v>
      </c>
      <c r="J20" s="79">
        <v>0.25</v>
      </c>
      <c r="K20" s="80">
        <v>0</v>
      </c>
      <c r="L20" s="80">
        <v>0</v>
      </c>
      <c r="M20" s="81">
        <v>10</v>
      </c>
      <c r="N20" s="81" t="s">
        <v>748</v>
      </c>
      <c r="O20" s="81" t="s">
        <v>749</v>
      </c>
      <c r="P20" s="81" t="s">
        <v>749</v>
      </c>
      <c r="Q20" s="81"/>
      <c r="R20" s="47" t="s">
        <v>23</v>
      </c>
      <c r="S20" s="102" t="s">
        <v>711</v>
      </c>
      <c r="T20" s="102"/>
      <c r="U20" s="102" t="s">
        <v>720</v>
      </c>
      <c r="V20" s="104"/>
      <c r="W20" s="105"/>
      <c r="X20" s="105"/>
      <c r="Y20" s="120"/>
    </row>
    <row r="21" spans="1:25" ht="67.5">
      <c r="A21" s="49"/>
      <c r="B21" s="45" t="s">
        <v>89</v>
      </c>
      <c r="C21" s="45" t="s">
        <v>90</v>
      </c>
      <c r="D21" s="65" t="s">
        <v>49</v>
      </c>
      <c r="E21" s="64" t="s">
        <v>734</v>
      </c>
      <c r="F21" s="59">
        <v>1</v>
      </c>
      <c r="G21" s="66" t="s">
        <v>88</v>
      </c>
      <c r="H21" s="67" t="s">
        <v>20</v>
      </c>
      <c r="I21" s="83">
        <v>0.2</v>
      </c>
      <c r="J21" s="79">
        <f>I21+5%</f>
        <v>0.25</v>
      </c>
      <c r="K21" s="80">
        <v>0</v>
      </c>
      <c r="L21" s="80">
        <v>0</v>
      </c>
      <c r="M21" s="81">
        <v>2000</v>
      </c>
      <c r="N21" s="81" t="s">
        <v>747</v>
      </c>
      <c r="O21" s="81" t="s">
        <v>723</v>
      </c>
      <c r="P21" s="81">
        <v>0</v>
      </c>
      <c r="Q21" s="81"/>
      <c r="R21" s="47" t="s">
        <v>23</v>
      </c>
      <c r="S21" s="102" t="s">
        <v>711</v>
      </c>
      <c r="T21" s="102"/>
      <c r="U21" s="102" t="s">
        <v>720</v>
      </c>
      <c r="V21" s="104"/>
      <c r="W21" s="105"/>
      <c r="X21" s="105"/>
      <c r="Y21" s="120"/>
    </row>
    <row r="22" spans="1:25" ht="67.5">
      <c r="A22" s="49"/>
      <c r="B22" s="45" t="s">
        <v>107</v>
      </c>
      <c r="C22" s="45" t="s">
        <v>108</v>
      </c>
      <c r="D22" s="65" t="s">
        <v>28</v>
      </c>
      <c r="E22" s="64" t="s">
        <v>716</v>
      </c>
      <c r="F22" s="59">
        <v>1</v>
      </c>
      <c r="G22" s="66" t="s">
        <v>88</v>
      </c>
      <c r="H22" s="66" t="s">
        <v>29</v>
      </c>
      <c r="I22" s="83">
        <v>0.2</v>
      </c>
      <c r="J22" s="79">
        <f>I22+5%</f>
        <v>0.25</v>
      </c>
      <c r="K22" s="80">
        <v>0</v>
      </c>
      <c r="L22" s="80">
        <v>0</v>
      </c>
      <c r="M22" s="81">
        <v>800</v>
      </c>
      <c r="N22" s="81" t="s">
        <v>717</v>
      </c>
      <c r="O22" s="86" t="s">
        <v>750</v>
      </c>
      <c r="P22" s="87" t="s">
        <v>751</v>
      </c>
      <c r="Q22" s="81"/>
      <c r="R22" s="47" t="s">
        <v>23</v>
      </c>
      <c r="S22" s="102" t="s">
        <v>711</v>
      </c>
      <c r="T22" s="102"/>
      <c r="U22" s="102" t="s">
        <v>720</v>
      </c>
      <c r="V22" s="104"/>
      <c r="W22" s="105"/>
      <c r="X22" s="105"/>
      <c r="Y22" s="120"/>
    </row>
    <row r="23" spans="1:25" ht="67.5">
      <c r="A23" s="49"/>
      <c r="B23" s="45" t="s">
        <v>103</v>
      </c>
      <c r="C23" s="45" t="s">
        <v>104</v>
      </c>
      <c r="D23" s="65" t="s">
        <v>28</v>
      </c>
      <c r="E23" s="64" t="s">
        <v>716</v>
      </c>
      <c r="F23" s="59">
        <v>1</v>
      </c>
      <c r="G23" s="66" t="s">
        <v>88</v>
      </c>
      <c r="H23" s="66" t="s">
        <v>29</v>
      </c>
      <c r="I23" s="83">
        <v>0.2</v>
      </c>
      <c r="J23" s="79">
        <f>I23+5%</f>
        <v>0.25</v>
      </c>
      <c r="K23" s="80">
        <v>0</v>
      </c>
      <c r="L23" s="80">
        <v>0</v>
      </c>
      <c r="M23" s="81">
        <v>1000</v>
      </c>
      <c r="N23" s="81" t="s">
        <v>740</v>
      </c>
      <c r="O23" s="88" t="s">
        <v>752</v>
      </c>
      <c r="P23" s="89"/>
      <c r="Q23" s="81"/>
      <c r="R23" s="47" t="s">
        <v>23</v>
      </c>
      <c r="S23" s="102" t="s">
        <v>711</v>
      </c>
      <c r="T23" s="102"/>
      <c r="U23" s="102" t="s">
        <v>720</v>
      </c>
      <c r="V23" s="109"/>
      <c r="W23" s="110"/>
      <c r="X23" s="110"/>
      <c r="Y23" s="120"/>
    </row>
    <row r="24" spans="1:25" ht="27.75" customHeight="1">
      <c r="A24" s="49"/>
      <c r="B24" s="68" t="s">
        <v>111</v>
      </c>
      <c r="C24" s="68" t="s">
        <v>112</v>
      </c>
      <c r="D24" s="65" t="s">
        <v>49</v>
      </c>
      <c r="E24" s="64" t="s">
        <v>734</v>
      </c>
      <c r="F24" s="59">
        <v>1</v>
      </c>
      <c r="G24" s="66" t="s">
        <v>88</v>
      </c>
      <c r="H24" s="67" t="s">
        <v>20</v>
      </c>
      <c r="I24" s="83">
        <v>0.2</v>
      </c>
      <c r="J24" s="79">
        <f>I24+5%</f>
        <v>0.25</v>
      </c>
      <c r="K24" s="80">
        <v>0</v>
      </c>
      <c r="L24" s="80">
        <v>0</v>
      </c>
      <c r="M24" s="81">
        <v>300</v>
      </c>
      <c r="N24" s="81" t="s">
        <v>753</v>
      </c>
      <c r="O24" s="88" t="s">
        <v>754</v>
      </c>
      <c r="P24" s="89"/>
      <c r="Q24" s="81"/>
      <c r="R24" s="47" t="s">
        <v>23</v>
      </c>
      <c r="S24" s="102" t="s">
        <v>711</v>
      </c>
      <c r="T24" s="102"/>
      <c r="U24" s="102" t="s">
        <v>720</v>
      </c>
      <c r="V24" s="104"/>
      <c r="W24" s="105"/>
      <c r="X24" s="105"/>
      <c r="Y24" s="121"/>
    </row>
    <row r="25" spans="1:25" ht="27.75" customHeight="1">
      <c r="A25" s="24"/>
      <c r="B25" s="68" t="s">
        <v>113</v>
      </c>
      <c r="C25" s="68" t="s">
        <v>114</v>
      </c>
      <c r="D25" s="65" t="s">
        <v>49</v>
      </c>
      <c r="E25" s="64" t="s">
        <v>734</v>
      </c>
      <c r="F25" s="59">
        <v>1</v>
      </c>
      <c r="G25" s="66" t="s">
        <v>115</v>
      </c>
      <c r="H25" s="67" t="s">
        <v>20</v>
      </c>
      <c r="I25" s="83">
        <v>0.2</v>
      </c>
      <c r="J25" s="79">
        <f>I25+5%</f>
        <v>0.25</v>
      </c>
      <c r="K25" s="80">
        <v>0</v>
      </c>
      <c r="L25" s="80">
        <v>0</v>
      </c>
      <c r="M25" s="81">
        <v>100</v>
      </c>
      <c r="N25" s="81" t="s">
        <v>755</v>
      </c>
      <c r="O25" s="88" t="s">
        <v>756</v>
      </c>
      <c r="P25" s="88" t="s">
        <v>756</v>
      </c>
      <c r="Q25" s="81"/>
      <c r="R25" s="47" t="s">
        <v>23</v>
      </c>
      <c r="S25" s="102" t="s">
        <v>711</v>
      </c>
      <c r="T25" s="111" t="s">
        <v>757</v>
      </c>
      <c r="U25" s="111"/>
      <c r="V25" s="104"/>
      <c r="W25" s="105"/>
      <c r="X25" s="105"/>
      <c r="Y25" s="121"/>
    </row>
    <row r="26" spans="1:25" ht="33.75">
      <c r="A26" s="69" t="s">
        <v>142</v>
      </c>
      <c r="B26" s="70" t="s">
        <v>143</v>
      </c>
      <c r="C26" s="70" t="s">
        <v>144</v>
      </c>
      <c r="D26" s="65" t="s">
        <v>18</v>
      </c>
      <c r="E26" s="64" t="s">
        <v>758</v>
      </c>
      <c r="F26" s="71">
        <v>1</v>
      </c>
      <c r="G26" s="71" t="s">
        <v>145</v>
      </c>
      <c r="H26" s="72" t="s">
        <v>29</v>
      </c>
      <c r="I26" s="90">
        <v>0.2</v>
      </c>
      <c r="J26" s="90">
        <f aca="true" t="shared" si="1" ref="J26:J35">I26+4%</f>
        <v>0.24000000000000002</v>
      </c>
      <c r="K26" s="80">
        <v>0</v>
      </c>
      <c r="L26" s="80">
        <v>0</v>
      </c>
      <c r="M26" s="81">
        <v>2500</v>
      </c>
      <c r="N26" s="81" t="s">
        <v>717</v>
      </c>
      <c r="O26" s="88" t="s">
        <v>759</v>
      </c>
      <c r="P26" s="91"/>
      <c r="Q26" s="81"/>
      <c r="R26" s="71" t="s">
        <v>23</v>
      </c>
      <c r="S26" s="111" t="s">
        <v>25</v>
      </c>
      <c r="T26" s="111" t="s">
        <v>757</v>
      </c>
      <c r="U26" s="111"/>
      <c r="V26" s="112" t="s">
        <v>760</v>
      </c>
      <c r="W26" s="112" t="s">
        <v>761</v>
      </c>
      <c r="X26" s="113" t="s">
        <v>762</v>
      </c>
      <c r="Y26" s="122"/>
    </row>
    <row r="27" spans="1:25" ht="67.5">
      <c r="A27" s="73"/>
      <c r="B27" s="70" t="s">
        <v>146</v>
      </c>
      <c r="C27" s="70" t="s">
        <v>147</v>
      </c>
      <c r="D27" s="65" t="s">
        <v>18</v>
      </c>
      <c r="E27" s="64" t="s">
        <v>708</v>
      </c>
      <c r="F27" s="71">
        <v>1</v>
      </c>
      <c r="G27" s="71" t="s">
        <v>19</v>
      </c>
      <c r="H27" s="72" t="s">
        <v>29</v>
      </c>
      <c r="I27" s="83">
        <v>0.2</v>
      </c>
      <c r="J27" s="83">
        <f t="shared" si="1"/>
        <v>0.24000000000000002</v>
      </c>
      <c r="K27" s="80">
        <v>0</v>
      </c>
      <c r="L27" s="80">
        <v>0</v>
      </c>
      <c r="M27" s="81">
        <v>1500</v>
      </c>
      <c r="N27" s="81" t="s">
        <v>763</v>
      </c>
      <c r="O27" s="92"/>
      <c r="P27" s="93"/>
      <c r="Q27" s="81"/>
      <c r="R27" s="71" t="s">
        <v>23</v>
      </c>
      <c r="S27" s="111" t="s">
        <v>25</v>
      </c>
      <c r="T27" s="111" t="s">
        <v>757</v>
      </c>
      <c r="U27" s="111"/>
      <c r="V27" s="114"/>
      <c r="W27" s="114"/>
      <c r="X27" s="115"/>
      <c r="Y27" s="123"/>
    </row>
    <row r="28" spans="1:25" ht="33.75">
      <c r="A28" s="73"/>
      <c r="B28" s="70" t="s">
        <v>149</v>
      </c>
      <c r="C28" s="70" t="s">
        <v>150</v>
      </c>
      <c r="D28" s="65" t="s">
        <v>151</v>
      </c>
      <c r="E28" s="65" t="s">
        <v>764</v>
      </c>
      <c r="F28" s="71">
        <v>100</v>
      </c>
      <c r="G28" s="71" t="s">
        <v>88</v>
      </c>
      <c r="H28" s="72" t="s">
        <v>119</v>
      </c>
      <c r="I28" s="83">
        <v>0.2</v>
      </c>
      <c r="J28" s="83">
        <f t="shared" si="1"/>
        <v>0.24000000000000002</v>
      </c>
      <c r="K28" s="80">
        <v>0</v>
      </c>
      <c r="L28" s="80">
        <v>0</v>
      </c>
      <c r="M28" s="81">
        <v>500</v>
      </c>
      <c r="N28" s="81" t="s">
        <v>765</v>
      </c>
      <c r="O28" s="84" t="s">
        <v>766</v>
      </c>
      <c r="P28" s="85" t="s">
        <v>766</v>
      </c>
      <c r="Q28" s="81"/>
      <c r="R28" s="71" t="s">
        <v>23</v>
      </c>
      <c r="S28" s="111" t="s">
        <v>25</v>
      </c>
      <c r="T28" s="111" t="s">
        <v>757</v>
      </c>
      <c r="U28" s="111"/>
      <c r="V28" s="114"/>
      <c r="W28" s="114"/>
      <c r="X28" s="115"/>
      <c r="Y28" s="123"/>
    </row>
    <row r="29" spans="1:25" ht="67.5">
      <c r="A29" s="73"/>
      <c r="B29" s="70" t="s">
        <v>155</v>
      </c>
      <c r="C29" s="70" t="s">
        <v>156</v>
      </c>
      <c r="D29" s="65" t="s">
        <v>18</v>
      </c>
      <c r="E29" s="64" t="s">
        <v>708</v>
      </c>
      <c r="F29" s="71">
        <v>1</v>
      </c>
      <c r="G29" s="71" t="s">
        <v>19</v>
      </c>
      <c r="H29" s="72" t="s">
        <v>29</v>
      </c>
      <c r="I29" s="83">
        <v>0.2</v>
      </c>
      <c r="J29" s="83">
        <f t="shared" si="1"/>
        <v>0.24000000000000002</v>
      </c>
      <c r="K29" s="80">
        <v>0</v>
      </c>
      <c r="L29" s="80">
        <v>0</v>
      </c>
      <c r="M29" s="81">
        <v>5000</v>
      </c>
      <c r="N29" s="81" t="s">
        <v>767</v>
      </c>
      <c r="O29" s="94" t="s">
        <v>759</v>
      </c>
      <c r="P29" s="95"/>
      <c r="Q29" s="81"/>
      <c r="R29" s="71" t="s">
        <v>23</v>
      </c>
      <c r="S29" s="111" t="s">
        <v>25</v>
      </c>
      <c r="T29" s="111" t="s">
        <v>757</v>
      </c>
      <c r="U29" s="111"/>
      <c r="V29" s="114"/>
      <c r="W29" s="114"/>
      <c r="X29" s="115"/>
      <c r="Y29" s="123"/>
    </row>
    <row r="30" spans="1:25" ht="33.75">
      <c r="A30" s="73"/>
      <c r="B30" s="70" t="s">
        <v>157</v>
      </c>
      <c r="C30" s="70" t="s">
        <v>158</v>
      </c>
      <c r="D30" s="65" t="s">
        <v>18</v>
      </c>
      <c r="E30" s="64" t="s">
        <v>708</v>
      </c>
      <c r="F30" s="71">
        <v>1</v>
      </c>
      <c r="G30" s="71" t="s">
        <v>19</v>
      </c>
      <c r="H30" s="72" t="s">
        <v>29</v>
      </c>
      <c r="I30" s="83">
        <v>0.2</v>
      </c>
      <c r="J30" s="83">
        <f t="shared" si="1"/>
        <v>0.24000000000000002</v>
      </c>
      <c r="K30" s="80">
        <v>0</v>
      </c>
      <c r="L30" s="80">
        <v>0</v>
      </c>
      <c r="M30" s="81">
        <v>1500</v>
      </c>
      <c r="N30" s="81" t="s">
        <v>768</v>
      </c>
      <c r="O30" s="96"/>
      <c r="P30" s="91"/>
      <c r="Q30" s="81"/>
      <c r="R30" s="71" t="s">
        <v>23</v>
      </c>
      <c r="S30" s="111" t="s">
        <v>25</v>
      </c>
      <c r="T30" s="111" t="s">
        <v>757</v>
      </c>
      <c r="U30" s="111"/>
      <c r="V30" s="114"/>
      <c r="W30" s="114"/>
      <c r="X30" s="115"/>
      <c r="Y30" s="123"/>
    </row>
    <row r="31" spans="1:25" ht="67.5">
      <c r="A31" s="73"/>
      <c r="B31" s="70" t="s">
        <v>160</v>
      </c>
      <c r="C31" s="70" t="s">
        <v>161</v>
      </c>
      <c r="D31" s="65" t="s">
        <v>18</v>
      </c>
      <c r="E31" s="64" t="s">
        <v>769</v>
      </c>
      <c r="F31" s="71">
        <v>100</v>
      </c>
      <c r="G31" s="71" t="s">
        <v>19</v>
      </c>
      <c r="H31" s="72" t="s">
        <v>29</v>
      </c>
      <c r="I31" s="83">
        <v>0.2</v>
      </c>
      <c r="J31" s="83">
        <f t="shared" si="1"/>
        <v>0.24000000000000002</v>
      </c>
      <c r="K31" s="80">
        <v>0</v>
      </c>
      <c r="L31" s="80">
        <v>0</v>
      </c>
      <c r="M31" s="81">
        <v>1500</v>
      </c>
      <c r="N31" s="81" t="s">
        <v>763</v>
      </c>
      <c r="O31" s="96"/>
      <c r="P31" s="91"/>
      <c r="Q31" s="81"/>
      <c r="R31" s="71" t="s">
        <v>23</v>
      </c>
      <c r="S31" s="111" t="s">
        <v>25</v>
      </c>
      <c r="T31" s="111"/>
      <c r="U31" s="111"/>
      <c r="V31" s="114"/>
      <c r="W31" s="114"/>
      <c r="X31" s="115"/>
      <c r="Y31" s="123"/>
    </row>
    <row r="32" spans="1:25" ht="33.75">
      <c r="A32" s="73"/>
      <c r="B32" s="70" t="s">
        <v>162</v>
      </c>
      <c r="C32" s="70" t="s">
        <v>163</v>
      </c>
      <c r="D32" s="65" t="s">
        <v>18</v>
      </c>
      <c r="E32" s="64" t="s">
        <v>708</v>
      </c>
      <c r="F32" s="71">
        <v>1</v>
      </c>
      <c r="G32" s="71" t="s">
        <v>145</v>
      </c>
      <c r="H32" s="72" t="s">
        <v>20</v>
      </c>
      <c r="I32" s="83">
        <v>0.2</v>
      </c>
      <c r="J32" s="83">
        <f t="shared" si="1"/>
        <v>0.24000000000000002</v>
      </c>
      <c r="K32" s="80">
        <v>0</v>
      </c>
      <c r="L32" s="80">
        <v>0</v>
      </c>
      <c r="M32" s="81">
        <v>1000</v>
      </c>
      <c r="N32" s="81" t="s">
        <v>709</v>
      </c>
      <c r="O32" s="92"/>
      <c r="P32" s="93"/>
      <c r="Q32" s="81"/>
      <c r="R32" s="71" t="s">
        <v>23</v>
      </c>
      <c r="S32" s="111" t="s">
        <v>25</v>
      </c>
      <c r="T32" s="111" t="s">
        <v>757</v>
      </c>
      <c r="U32" s="111"/>
      <c r="V32" s="114"/>
      <c r="W32" s="114"/>
      <c r="X32" s="115"/>
      <c r="Y32" s="123"/>
    </row>
    <row r="33" spans="1:25" ht="33.75">
      <c r="A33" s="73"/>
      <c r="B33" s="70" t="s">
        <v>164</v>
      </c>
      <c r="C33" s="70" t="s">
        <v>165</v>
      </c>
      <c r="D33" s="65" t="s">
        <v>49</v>
      </c>
      <c r="E33" s="64" t="s">
        <v>734</v>
      </c>
      <c r="F33" s="71">
        <v>1</v>
      </c>
      <c r="G33" s="71" t="s">
        <v>35</v>
      </c>
      <c r="H33" s="72" t="s">
        <v>50</v>
      </c>
      <c r="I33" s="83">
        <v>0.3</v>
      </c>
      <c r="J33" s="83">
        <f t="shared" si="1"/>
        <v>0.33999999999999997</v>
      </c>
      <c r="K33" s="80">
        <v>0</v>
      </c>
      <c r="L33" s="80">
        <v>0</v>
      </c>
      <c r="M33" s="81">
        <v>1000</v>
      </c>
      <c r="N33" s="81" t="s">
        <v>765</v>
      </c>
      <c r="O33" s="84" t="s">
        <v>766</v>
      </c>
      <c r="P33" s="85" t="s">
        <v>766</v>
      </c>
      <c r="Q33" s="81"/>
      <c r="R33" s="71" t="s">
        <v>23</v>
      </c>
      <c r="S33" s="111" t="s">
        <v>25</v>
      </c>
      <c r="T33" s="111"/>
      <c r="U33" s="111"/>
      <c r="V33" s="114"/>
      <c r="W33" s="114"/>
      <c r="X33" s="115"/>
      <c r="Y33" s="123"/>
    </row>
    <row r="34" spans="1:25" ht="33.75">
      <c r="A34" s="73"/>
      <c r="B34" s="70" t="s">
        <v>166</v>
      </c>
      <c r="C34" s="70" t="s">
        <v>167</v>
      </c>
      <c r="D34" s="65" t="s">
        <v>18</v>
      </c>
      <c r="E34" s="64" t="s">
        <v>708</v>
      </c>
      <c r="F34" s="71">
        <v>1</v>
      </c>
      <c r="G34" s="71" t="s">
        <v>35</v>
      </c>
      <c r="H34" s="72" t="s">
        <v>20</v>
      </c>
      <c r="I34" s="83">
        <v>0.2</v>
      </c>
      <c r="J34" s="83">
        <f t="shared" si="1"/>
        <v>0.24000000000000002</v>
      </c>
      <c r="K34" s="80">
        <v>0</v>
      </c>
      <c r="L34" s="80">
        <v>0</v>
      </c>
      <c r="M34" s="81">
        <v>500</v>
      </c>
      <c r="N34" s="81" t="s">
        <v>709</v>
      </c>
      <c r="O34" s="84" t="s">
        <v>759</v>
      </c>
      <c r="P34" s="85"/>
      <c r="Q34" s="81"/>
      <c r="R34" s="71" t="s">
        <v>23</v>
      </c>
      <c r="S34" s="111" t="s">
        <v>25</v>
      </c>
      <c r="T34" s="111" t="s">
        <v>770</v>
      </c>
      <c r="U34" s="111"/>
      <c r="V34" s="114"/>
      <c r="W34" s="114"/>
      <c r="X34" s="115"/>
      <c r="Y34" s="123"/>
    </row>
    <row r="35" spans="1:25" ht="33.75">
      <c r="A35" s="73"/>
      <c r="B35" s="70" t="s">
        <v>168</v>
      </c>
      <c r="C35" s="70" t="s">
        <v>169</v>
      </c>
      <c r="D35" s="65" t="s">
        <v>49</v>
      </c>
      <c r="E35" s="64" t="s">
        <v>734</v>
      </c>
      <c r="F35" s="71">
        <v>1</v>
      </c>
      <c r="G35" s="71" t="s">
        <v>35</v>
      </c>
      <c r="H35" s="72" t="s">
        <v>50</v>
      </c>
      <c r="I35" s="83">
        <v>0.3</v>
      </c>
      <c r="J35" s="83">
        <f t="shared" si="1"/>
        <v>0.33999999999999997</v>
      </c>
      <c r="K35" s="80">
        <v>0</v>
      </c>
      <c r="L35" s="80">
        <v>0</v>
      </c>
      <c r="M35" s="81">
        <v>2500</v>
      </c>
      <c r="N35" s="81" t="s">
        <v>765</v>
      </c>
      <c r="O35" s="94" t="s">
        <v>766</v>
      </c>
      <c r="P35" s="95" t="s">
        <v>766</v>
      </c>
      <c r="Q35" s="81"/>
      <c r="R35" s="71" t="s">
        <v>23</v>
      </c>
      <c r="S35" s="111" t="s">
        <v>25</v>
      </c>
      <c r="T35" s="111" t="s">
        <v>770</v>
      </c>
      <c r="U35" s="111"/>
      <c r="V35" s="114"/>
      <c r="W35" s="114"/>
      <c r="X35" s="115"/>
      <c r="Y35" s="123"/>
    </row>
    <row r="36" spans="1:25" ht="33.75">
      <c r="A36" s="73"/>
      <c r="B36" s="70" t="s">
        <v>170</v>
      </c>
      <c r="C36" s="70" t="s">
        <v>171</v>
      </c>
      <c r="D36" s="65" t="s">
        <v>76</v>
      </c>
      <c r="E36" s="65" t="s">
        <v>769</v>
      </c>
      <c r="F36" s="71">
        <v>10</v>
      </c>
      <c r="G36" s="71" t="s">
        <v>35</v>
      </c>
      <c r="H36" s="72" t="s">
        <v>119</v>
      </c>
      <c r="I36" s="83">
        <v>0.3</v>
      </c>
      <c r="J36" s="83">
        <f aca="true" t="shared" si="2" ref="J36:J46">I36+4%</f>
        <v>0.33999999999999997</v>
      </c>
      <c r="K36" s="80">
        <v>0</v>
      </c>
      <c r="L36" s="80">
        <v>0</v>
      </c>
      <c r="M36" s="81">
        <v>300</v>
      </c>
      <c r="N36" s="81" t="s">
        <v>765</v>
      </c>
      <c r="O36" s="96"/>
      <c r="P36" s="91"/>
      <c r="Q36" s="81"/>
      <c r="R36" s="71" t="s">
        <v>23</v>
      </c>
      <c r="S36" s="111" t="s">
        <v>25</v>
      </c>
      <c r="T36" s="111" t="s">
        <v>757</v>
      </c>
      <c r="U36" s="111"/>
      <c r="V36" s="114"/>
      <c r="W36" s="114"/>
      <c r="X36" s="115"/>
      <c r="Y36" s="123"/>
    </row>
    <row r="37" spans="1:25" ht="33.75">
      <c r="A37" s="73"/>
      <c r="B37" s="70" t="s">
        <v>174</v>
      </c>
      <c r="C37" s="70" t="s">
        <v>175</v>
      </c>
      <c r="D37" s="65" t="s">
        <v>76</v>
      </c>
      <c r="E37" s="65" t="s">
        <v>771</v>
      </c>
      <c r="F37" s="71">
        <v>100</v>
      </c>
      <c r="G37" s="71" t="s">
        <v>35</v>
      </c>
      <c r="H37" s="72" t="s">
        <v>119</v>
      </c>
      <c r="I37" s="83">
        <v>0.2</v>
      </c>
      <c r="J37" s="83">
        <f t="shared" si="2"/>
        <v>0.24000000000000002</v>
      </c>
      <c r="K37" s="80">
        <v>0</v>
      </c>
      <c r="L37" s="80">
        <v>0</v>
      </c>
      <c r="M37" s="81">
        <v>2000</v>
      </c>
      <c r="N37" s="81" t="s">
        <v>717</v>
      </c>
      <c r="O37" s="92"/>
      <c r="P37" s="93"/>
      <c r="Q37" s="81"/>
      <c r="R37" s="71" t="s">
        <v>23</v>
      </c>
      <c r="S37" s="111" t="s">
        <v>25</v>
      </c>
      <c r="T37" s="111" t="s">
        <v>772</v>
      </c>
      <c r="U37" s="111"/>
      <c r="V37" s="114"/>
      <c r="W37" s="114"/>
      <c r="X37" s="115"/>
      <c r="Y37" s="123"/>
    </row>
    <row r="38" spans="1:25" ht="45">
      <c r="A38" s="73"/>
      <c r="B38" s="70" t="s">
        <v>177</v>
      </c>
      <c r="C38" s="70" t="s">
        <v>178</v>
      </c>
      <c r="D38" s="65" t="s">
        <v>49</v>
      </c>
      <c r="E38" s="64" t="s">
        <v>734</v>
      </c>
      <c r="F38" s="71">
        <v>1</v>
      </c>
      <c r="G38" s="71" t="s">
        <v>35</v>
      </c>
      <c r="H38" s="72" t="s">
        <v>179</v>
      </c>
      <c r="I38" s="83">
        <v>0.2</v>
      </c>
      <c r="J38" s="83">
        <f t="shared" si="2"/>
        <v>0.24000000000000002</v>
      </c>
      <c r="K38" s="80">
        <v>0</v>
      </c>
      <c r="L38" s="80">
        <v>0</v>
      </c>
      <c r="M38" s="81">
        <v>20</v>
      </c>
      <c r="N38" s="81" t="s">
        <v>773</v>
      </c>
      <c r="O38" s="81" t="s">
        <v>774</v>
      </c>
      <c r="P38" s="81" t="s">
        <v>774</v>
      </c>
      <c r="Q38" s="81"/>
      <c r="R38" s="71" t="s">
        <v>181</v>
      </c>
      <c r="S38" s="111" t="s">
        <v>25</v>
      </c>
      <c r="T38" s="111" t="s">
        <v>775</v>
      </c>
      <c r="U38" s="111"/>
      <c r="V38" s="114"/>
      <c r="W38" s="114"/>
      <c r="X38" s="115"/>
      <c r="Y38" s="123"/>
    </row>
    <row r="39" spans="1:25" ht="33.75">
      <c r="A39" s="73"/>
      <c r="B39" s="70" t="s">
        <v>183</v>
      </c>
      <c r="C39" s="70" t="s">
        <v>184</v>
      </c>
      <c r="D39" s="65" t="s">
        <v>185</v>
      </c>
      <c r="E39" s="65" t="s">
        <v>776</v>
      </c>
      <c r="F39" s="71">
        <v>1</v>
      </c>
      <c r="G39" s="71" t="s">
        <v>35</v>
      </c>
      <c r="H39" s="74" t="s">
        <v>186</v>
      </c>
      <c r="I39" s="83">
        <v>0.2</v>
      </c>
      <c r="J39" s="83">
        <f t="shared" si="2"/>
        <v>0.24000000000000002</v>
      </c>
      <c r="K39" s="80">
        <v>0</v>
      </c>
      <c r="L39" s="80">
        <v>0</v>
      </c>
      <c r="M39" s="81">
        <v>200</v>
      </c>
      <c r="N39" s="81" t="s">
        <v>777</v>
      </c>
      <c r="O39" s="94" t="s">
        <v>759</v>
      </c>
      <c r="P39" s="95"/>
      <c r="Q39" s="81"/>
      <c r="R39" s="71" t="s">
        <v>23</v>
      </c>
      <c r="S39" s="111" t="s">
        <v>25</v>
      </c>
      <c r="T39" s="111" t="s">
        <v>757</v>
      </c>
      <c r="U39" s="111"/>
      <c r="V39" s="114"/>
      <c r="W39" s="114"/>
      <c r="X39" s="115"/>
      <c r="Y39" s="123"/>
    </row>
    <row r="40" spans="1:25" ht="33.75">
      <c r="A40" s="73"/>
      <c r="B40" s="70" t="s">
        <v>187</v>
      </c>
      <c r="C40" s="70" t="s">
        <v>188</v>
      </c>
      <c r="D40" s="65" t="s">
        <v>189</v>
      </c>
      <c r="E40" s="65" t="s">
        <v>778</v>
      </c>
      <c r="F40" s="71">
        <v>1</v>
      </c>
      <c r="G40" s="71" t="s">
        <v>35</v>
      </c>
      <c r="H40" s="74" t="s">
        <v>190</v>
      </c>
      <c r="I40" s="83">
        <v>0.2</v>
      </c>
      <c r="J40" s="83">
        <f t="shared" si="2"/>
        <v>0.24000000000000002</v>
      </c>
      <c r="K40" s="80">
        <v>0</v>
      </c>
      <c r="L40" s="80">
        <v>0</v>
      </c>
      <c r="M40" s="81">
        <v>20</v>
      </c>
      <c r="N40" s="81" t="s">
        <v>779</v>
      </c>
      <c r="O40" s="92"/>
      <c r="P40" s="93"/>
      <c r="Q40" s="81"/>
      <c r="R40" s="71" t="s">
        <v>23</v>
      </c>
      <c r="S40" s="111" t="s">
        <v>25</v>
      </c>
      <c r="T40" s="111" t="s">
        <v>770</v>
      </c>
      <c r="U40" s="111"/>
      <c r="V40" s="114"/>
      <c r="W40" s="114"/>
      <c r="X40" s="115"/>
      <c r="Y40" s="123"/>
    </row>
    <row r="41" spans="1:25" ht="51" customHeight="1">
      <c r="A41" s="73"/>
      <c r="B41" s="70" t="s">
        <v>193</v>
      </c>
      <c r="C41" s="70" t="s">
        <v>194</v>
      </c>
      <c r="D41" s="65" t="s">
        <v>18</v>
      </c>
      <c r="E41" s="64" t="s">
        <v>708</v>
      </c>
      <c r="F41" s="71">
        <v>1</v>
      </c>
      <c r="G41" s="71" t="s">
        <v>35</v>
      </c>
      <c r="H41" s="74" t="s">
        <v>29</v>
      </c>
      <c r="I41" s="83">
        <v>0.2</v>
      </c>
      <c r="J41" s="83">
        <f t="shared" si="2"/>
        <v>0.24000000000000002</v>
      </c>
      <c r="K41" s="80">
        <v>0</v>
      </c>
      <c r="L41" s="80">
        <v>0</v>
      </c>
      <c r="M41" s="81">
        <v>1000</v>
      </c>
      <c r="N41" s="81" t="s">
        <v>780</v>
      </c>
      <c r="O41" s="94" t="s">
        <v>781</v>
      </c>
      <c r="P41" s="95"/>
      <c r="Q41" s="81"/>
      <c r="R41" s="71" t="s">
        <v>181</v>
      </c>
      <c r="S41" s="111" t="s">
        <v>25</v>
      </c>
      <c r="T41" s="111" t="s">
        <v>757</v>
      </c>
      <c r="U41" s="111"/>
      <c r="V41" s="114"/>
      <c r="W41" s="114"/>
      <c r="X41" s="115"/>
      <c r="Y41" s="123"/>
    </row>
    <row r="42" spans="1:25" ht="51" customHeight="1">
      <c r="A42" s="73"/>
      <c r="B42" s="70" t="s">
        <v>196</v>
      </c>
      <c r="C42" s="70" t="s">
        <v>197</v>
      </c>
      <c r="D42" s="65" t="s">
        <v>18</v>
      </c>
      <c r="E42" s="64" t="s">
        <v>708</v>
      </c>
      <c r="F42" s="71">
        <v>1</v>
      </c>
      <c r="G42" s="71" t="s">
        <v>35</v>
      </c>
      <c r="H42" s="74" t="s">
        <v>29</v>
      </c>
      <c r="I42" s="83">
        <v>0.2</v>
      </c>
      <c r="J42" s="83">
        <f t="shared" si="2"/>
        <v>0.24000000000000002</v>
      </c>
      <c r="K42" s="80">
        <v>0</v>
      </c>
      <c r="L42" s="80">
        <v>0</v>
      </c>
      <c r="M42" s="81">
        <v>1000</v>
      </c>
      <c r="N42" s="81" t="s">
        <v>765</v>
      </c>
      <c r="O42" s="94" t="s">
        <v>782</v>
      </c>
      <c r="P42" s="97"/>
      <c r="Q42" s="81"/>
      <c r="R42" s="71" t="s">
        <v>23</v>
      </c>
      <c r="S42" s="111" t="s">
        <v>25</v>
      </c>
      <c r="T42" s="111" t="s">
        <v>757</v>
      </c>
      <c r="U42" s="111"/>
      <c r="V42" s="114"/>
      <c r="W42" s="114"/>
      <c r="X42" s="115"/>
      <c r="Y42" s="123"/>
    </row>
    <row r="43" spans="1:25" ht="51" customHeight="1">
      <c r="A43" s="73"/>
      <c r="B43" s="70" t="s">
        <v>198</v>
      </c>
      <c r="C43" s="70" t="s">
        <v>199</v>
      </c>
      <c r="D43" s="65" t="s">
        <v>49</v>
      </c>
      <c r="E43" s="64" t="s">
        <v>734</v>
      </c>
      <c r="F43" s="71">
        <v>1</v>
      </c>
      <c r="G43" s="71" t="s">
        <v>35</v>
      </c>
      <c r="H43" s="74" t="s">
        <v>29</v>
      </c>
      <c r="I43" s="83">
        <v>0.2</v>
      </c>
      <c r="J43" s="83">
        <f t="shared" si="2"/>
        <v>0.24000000000000002</v>
      </c>
      <c r="K43" s="80">
        <v>0</v>
      </c>
      <c r="L43" s="80">
        <v>0</v>
      </c>
      <c r="M43" s="81">
        <v>1000</v>
      </c>
      <c r="N43" s="81" t="s">
        <v>783</v>
      </c>
      <c r="O43" s="94" t="s">
        <v>784</v>
      </c>
      <c r="P43" s="97"/>
      <c r="Q43" s="81"/>
      <c r="R43" s="71" t="s">
        <v>181</v>
      </c>
      <c r="S43" s="111" t="s">
        <v>25</v>
      </c>
      <c r="T43" s="111" t="s">
        <v>757</v>
      </c>
      <c r="U43" s="111"/>
      <c r="V43" s="114"/>
      <c r="W43" s="114"/>
      <c r="X43" s="115"/>
      <c r="Y43" s="123"/>
    </row>
    <row r="44" spans="1:25" ht="33.75">
      <c r="A44" s="73"/>
      <c r="B44" s="70" t="s">
        <v>191</v>
      </c>
      <c r="C44" s="70" t="s">
        <v>192</v>
      </c>
      <c r="D44" s="65" t="s">
        <v>49</v>
      </c>
      <c r="E44" s="64" t="s">
        <v>734</v>
      </c>
      <c r="F44" s="71">
        <v>1</v>
      </c>
      <c r="G44" s="71" t="s">
        <v>35</v>
      </c>
      <c r="H44" s="74" t="s">
        <v>29</v>
      </c>
      <c r="I44" s="79">
        <v>0.2</v>
      </c>
      <c r="J44" s="83">
        <f t="shared" si="2"/>
        <v>0.24000000000000002</v>
      </c>
      <c r="K44" s="80">
        <v>0</v>
      </c>
      <c r="L44" s="80">
        <v>0</v>
      </c>
      <c r="M44" s="81">
        <v>2500</v>
      </c>
      <c r="N44" s="81" t="s">
        <v>765</v>
      </c>
      <c r="O44" s="84" t="s">
        <v>766</v>
      </c>
      <c r="P44" s="85"/>
      <c r="Q44" s="81"/>
      <c r="R44" s="71" t="s">
        <v>23</v>
      </c>
      <c r="S44" s="111" t="s">
        <v>25</v>
      </c>
      <c r="T44" s="111" t="s">
        <v>770</v>
      </c>
      <c r="U44" s="111"/>
      <c r="V44" s="114"/>
      <c r="W44" s="114"/>
      <c r="X44" s="115"/>
      <c r="Y44" s="123"/>
    </row>
    <row r="45" spans="1:25" ht="33.75">
      <c r="A45" s="73"/>
      <c r="B45" s="70" t="s">
        <v>200</v>
      </c>
      <c r="C45" s="70" t="s">
        <v>201</v>
      </c>
      <c r="D45" s="65" t="s">
        <v>28</v>
      </c>
      <c r="E45" s="64" t="s">
        <v>716</v>
      </c>
      <c r="F45" s="71">
        <v>1</v>
      </c>
      <c r="G45" s="71" t="s">
        <v>35</v>
      </c>
      <c r="H45" s="74" t="s">
        <v>29</v>
      </c>
      <c r="I45" s="79">
        <v>0.2</v>
      </c>
      <c r="J45" s="83">
        <f t="shared" si="2"/>
        <v>0.24000000000000002</v>
      </c>
      <c r="K45" s="80">
        <v>0</v>
      </c>
      <c r="L45" s="80">
        <v>0</v>
      </c>
      <c r="M45" s="81">
        <v>500</v>
      </c>
      <c r="N45" s="81" t="s">
        <v>765</v>
      </c>
      <c r="O45" s="86"/>
      <c r="P45" s="93"/>
      <c r="Q45" s="81"/>
      <c r="R45" s="71" t="s">
        <v>23</v>
      </c>
      <c r="S45" s="111" t="s">
        <v>25</v>
      </c>
      <c r="T45" s="111" t="s">
        <v>770</v>
      </c>
      <c r="U45" s="111"/>
      <c r="V45" s="114"/>
      <c r="W45" s="116"/>
      <c r="X45" s="117"/>
      <c r="Y45" s="124"/>
    </row>
    <row r="46" spans="1:25" ht="29.25" customHeight="1">
      <c r="A46" s="24"/>
      <c r="B46" s="70" t="s">
        <v>203</v>
      </c>
      <c r="C46" s="70" t="s">
        <v>204</v>
      </c>
      <c r="D46" s="65" t="s">
        <v>785</v>
      </c>
      <c r="E46" s="64" t="s">
        <v>786</v>
      </c>
      <c r="F46" s="71">
        <v>1</v>
      </c>
      <c r="G46" s="71" t="s">
        <v>19</v>
      </c>
      <c r="H46" s="74" t="s">
        <v>50</v>
      </c>
      <c r="I46" s="79">
        <v>0.2</v>
      </c>
      <c r="J46" s="83">
        <f t="shared" si="2"/>
        <v>0.24000000000000002</v>
      </c>
      <c r="K46" s="80">
        <v>0</v>
      </c>
      <c r="L46" s="80">
        <v>0</v>
      </c>
      <c r="M46" s="81" t="s">
        <v>787</v>
      </c>
      <c r="N46" s="81" t="s">
        <v>788</v>
      </c>
      <c r="O46" s="86"/>
      <c r="P46" s="93"/>
      <c r="Q46" s="81"/>
      <c r="R46" s="71" t="s">
        <v>181</v>
      </c>
      <c r="S46" s="111" t="s">
        <v>25</v>
      </c>
      <c r="T46" s="111" t="s">
        <v>770</v>
      </c>
      <c r="U46" s="111"/>
      <c r="V46" s="24"/>
      <c r="W46" s="116"/>
      <c r="X46" s="117"/>
      <c r="Y46" s="124"/>
    </row>
    <row r="47" spans="1:25" ht="67.5">
      <c r="A47" s="69" t="s">
        <v>231</v>
      </c>
      <c r="B47" s="75" t="s">
        <v>232</v>
      </c>
      <c r="C47" s="75" t="s">
        <v>233</v>
      </c>
      <c r="D47" s="65" t="s">
        <v>49</v>
      </c>
      <c r="E47" s="64" t="s">
        <v>789</v>
      </c>
      <c r="F47" s="71">
        <v>5</v>
      </c>
      <c r="G47" s="71" t="s">
        <v>35</v>
      </c>
      <c r="H47" s="74" t="s">
        <v>234</v>
      </c>
      <c r="I47" s="79">
        <v>0.2</v>
      </c>
      <c r="J47" s="83">
        <f aca="true" t="shared" si="3" ref="J47:J66">I47+4%</f>
        <v>0.24000000000000002</v>
      </c>
      <c r="K47" s="80">
        <v>0</v>
      </c>
      <c r="L47" s="80">
        <v>0</v>
      </c>
      <c r="M47" s="81">
        <v>1000</v>
      </c>
      <c r="N47" s="81" t="s">
        <v>790</v>
      </c>
      <c r="O47" s="81" t="s">
        <v>791</v>
      </c>
      <c r="P47" s="81" t="s">
        <v>792</v>
      </c>
      <c r="Q47" s="81" t="s">
        <v>793</v>
      </c>
      <c r="R47" s="71" t="s">
        <v>236</v>
      </c>
      <c r="S47" s="111" t="s">
        <v>794</v>
      </c>
      <c r="T47" s="111"/>
      <c r="U47" s="111"/>
      <c r="V47" s="118" t="s">
        <v>795</v>
      </c>
      <c r="W47" s="118" t="s">
        <v>796</v>
      </c>
      <c r="X47" s="118" t="s">
        <v>797</v>
      </c>
      <c r="Y47" s="118"/>
    </row>
    <row r="48" spans="1:25" ht="67.5">
      <c r="A48" s="73"/>
      <c r="B48" s="75" t="s">
        <v>239</v>
      </c>
      <c r="C48" s="75" t="s">
        <v>240</v>
      </c>
      <c r="D48" s="65" t="s">
        <v>49</v>
      </c>
      <c r="E48" s="64" t="s">
        <v>789</v>
      </c>
      <c r="F48" s="71">
        <v>5</v>
      </c>
      <c r="G48" s="71" t="s">
        <v>35</v>
      </c>
      <c r="H48" s="74" t="s">
        <v>50</v>
      </c>
      <c r="I48" s="79">
        <v>0.2</v>
      </c>
      <c r="J48" s="83">
        <f t="shared" si="3"/>
        <v>0.24000000000000002</v>
      </c>
      <c r="K48" s="80">
        <v>0</v>
      </c>
      <c r="L48" s="80">
        <v>0</v>
      </c>
      <c r="M48" s="81">
        <v>1000</v>
      </c>
      <c r="N48" s="81" t="s">
        <v>740</v>
      </c>
      <c r="O48" s="81" t="s">
        <v>791</v>
      </c>
      <c r="P48" s="81" t="s">
        <v>792</v>
      </c>
      <c r="Q48" s="81" t="s">
        <v>793</v>
      </c>
      <c r="R48" s="71" t="s">
        <v>236</v>
      </c>
      <c r="S48" s="111" t="s">
        <v>794</v>
      </c>
      <c r="T48" s="111"/>
      <c r="U48" s="111"/>
      <c r="V48" s="119"/>
      <c r="W48" s="119"/>
      <c r="X48" s="119"/>
      <c r="Y48" s="119"/>
    </row>
    <row r="49" spans="1:25" ht="33.75">
      <c r="A49" s="73"/>
      <c r="B49" s="75" t="s">
        <v>241</v>
      </c>
      <c r="C49" s="75" t="s">
        <v>242</v>
      </c>
      <c r="D49" s="65" t="s">
        <v>18</v>
      </c>
      <c r="E49" s="64" t="s">
        <v>758</v>
      </c>
      <c r="F49" s="71">
        <v>1</v>
      </c>
      <c r="G49" s="71" t="s">
        <v>243</v>
      </c>
      <c r="H49" s="74" t="s">
        <v>50</v>
      </c>
      <c r="I49" s="79">
        <v>0.2</v>
      </c>
      <c r="J49" s="83">
        <f t="shared" si="3"/>
        <v>0.24000000000000002</v>
      </c>
      <c r="K49" s="80">
        <v>0</v>
      </c>
      <c r="L49" s="80">
        <v>0</v>
      </c>
      <c r="M49" s="81">
        <v>50</v>
      </c>
      <c r="N49" s="81" t="s">
        <v>765</v>
      </c>
      <c r="O49" s="81" t="s">
        <v>798</v>
      </c>
      <c r="P49" s="81" t="s">
        <v>798</v>
      </c>
      <c r="Q49" s="81" t="s">
        <v>793</v>
      </c>
      <c r="R49" s="71" t="s">
        <v>236</v>
      </c>
      <c r="S49" s="111" t="s">
        <v>794</v>
      </c>
      <c r="T49" s="111"/>
      <c r="U49" s="111"/>
      <c r="V49" s="119"/>
      <c r="W49" s="119"/>
      <c r="X49" s="119"/>
      <c r="Y49" s="119"/>
    </row>
    <row r="50" spans="1:25" ht="33.75">
      <c r="A50" s="73"/>
      <c r="B50" s="75" t="s">
        <v>246</v>
      </c>
      <c r="C50" s="75" t="s">
        <v>247</v>
      </c>
      <c r="D50" s="65" t="s">
        <v>248</v>
      </c>
      <c r="E50" s="65" t="s">
        <v>799</v>
      </c>
      <c r="F50" s="71">
        <v>2</v>
      </c>
      <c r="G50" s="71" t="s">
        <v>35</v>
      </c>
      <c r="H50" s="74" t="s">
        <v>249</v>
      </c>
      <c r="I50" s="79">
        <v>0.2</v>
      </c>
      <c r="J50" s="83">
        <f t="shared" si="3"/>
        <v>0.24000000000000002</v>
      </c>
      <c r="K50" s="80">
        <v>0</v>
      </c>
      <c r="L50" s="80">
        <v>0</v>
      </c>
      <c r="M50" s="81">
        <v>900</v>
      </c>
      <c r="N50" s="81" t="s">
        <v>800</v>
      </c>
      <c r="O50" s="81" t="s">
        <v>801</v>
      </c>
      <c r="P50" s="81" t="s">
        <v>801</v>
      </c>
      <c r="Q50" s="81" t="s">
        <v>802</v>
      </c>
      <c r="R50" s="71" t="s">
        <v>236</v>
      </c>
      <c r="S50" s="111" t="s">
        <v>794</v>
      </c>
      <c r="T50" s="111"/>
      <c r="U50" s="111"/>
      <c r="V50" s="119"/>
      <c r="W50" s="119"/>
      <c r="X50" s="119"/>
      <c r="Y50" s="119"/>
    </row>
    <row r="51" spans="1:25" ht="56.25">
      <c r="A51" s="73"/>
      <c r="B51" s="75" t="s">
        <v>253</v>
      </c>
      <c r="C51" s="75" t="s">
        <v>254</v>
      </c>
      <c r="D51" s="65" t="s">
        <v>18</v>
      </c>
      <c r="E51" s="65" t="s">
        <v>708</v>
      </c>
      <c r="F51" s="71">
        <v>1</v>
      </c>
      <c r="G51" s="71" t="s">
        <v>803</v>
      </c>
      <c r="H51" s="74" t="s">
        <v>29</v>
      </c>
      <c r="I51" s="79">
        <v>0.2</v>
      </c>
      <c r="J51" s="83">
        <f t="shared" si="3"/>
        <v>0.24000000000000002</v>
      </c>
      <c r="K51" s="80">
        <v>0</v>
      </c>
      <c r="L51" s="80">
        <v>0</v>
      </c>
      <c r="M51" s="81">
        <v>500</v>
      </c>
      <c r="N51" s="98" t="s">
        <v>804</v>
      </c>
      <c r="O51" s="81"/>
      <c r="P51" s="81"/>
      <c r="Q51" s="81">
        <v>0</v>
      </c>
      <c r="R51" s="71" t="s">
        <v>257</v>
      </c>
      <c r="S51" s="111" t="s">
        <v>794</v>
      </c>
      <c r="T51" s="111"/>
      <c r="U51" s="111"/>
      <c r="V51" s="119"/>
      <c r="W51" s="119"/>
      <c r="X51" s="119"/>
      <c r="Y51" s="119"/>
    </row>
    <row r="52" spans="1:25" ht="67.5">
      <c r="A52" s="73"/>
      <c r="B52" s="75" t="s">
        <v>259</v>
      </c>
      <c r="C52" s="75" t="s">
        <v>260</v>
      </c>
      <c r="D52" s="65" t="s">
        <v>49</v>
      </c>
      <c r="E52" s="64" t="s">
        <v>789</v>
      </c>
      <c r="F52" s="71">
        <v>5</v>
      </c>
      <c r="G52" s="71" t="s">
        <v>35</v>
      </c>
      <c r="H52" s="74" t="s">
        <v>50</v>
      </c>
      <c r="I52" s="79">
        <v>0.2</v>
      </c>
      <c r="J52" s="83">
        <f t="shared" si="3"/>
        <v>0.24000000000000002</v>
      </c>
      <c r="K52" s="80">
        <v>0</v>
      </c>
      <c r="L52" s="80">
        <v>0</v>
      </c>
      <c r="M52" s="81">
        <v>800</v>
      </c>
      <c r="N52" s="81" t="s">
        <v>790</v>
      </c>
      <c r="O52" s="81" t="s">
        <v>791</v>
      </c>
      <c r="P52" s="81" t="s">
        <v>792</v>
      </c>
      <c r="Q52" s="81" t="s">
        <v>793</v>
      </c>
      <c r="R52" s="71" t="s">
        <v>236</v>
      </c>
      <c r="S52" s="111" t="s">
        <v>794</v>
      </c>
      <c r="T52" s="111"/>
      <c r="U52" s="111"/>
      <c r="V52" s="119"/>
      <c r="W52" s="119"/>
      <c r="X52" s="119"/>
      <c r="Y52" s="119"/>
    </row>
    <row r="53" spans="1:25" ht="33.75">
      <c r="A53" s="73"/>
      <c r="B53" s="75" t="s">
        <v>262</v>
      </c>
      <c r="C53" s="75" t="s">
        <v>263</v>
      </c>
      <c r="D53" s="65" t="s">
        <v>264</v>
      </c>
      <c r="E53" s="65" t="s">
        <v>805</v>
      </c>
      <c r="F53" s="71">
        <v>3</v>
      </c>
      <c r="G53" s="71" t="s">
        <v>35</v>
      </c>
      <c r="H53" s="74" t="s">
        <v>266</v>
      </c>
      <c r="I53" s="79">
        <v>0.2</v>
      </c>
      <c r="J53" s="83">
        <f t="shared" si="3"/>
        <v>0.24000000000000002</v>
      </c>
      <c r="K53" s="80">
        <v>0</v>
      </c>
      <c r="L53" s="80">
        <v>0</v>
      </c>
      <c r="M53" s="81">
        <v>900</v>
      </c>
      <c r="N53" s="81" t="s">
        <v>806</v>
      </c>
      <c r="O53" s="81" t="s">
        <v>807</v>
      </c>
      <c r="P53" s="81" t="s">
        <v>807</v>
      </c>
      <c r="Q53" s="81"/>
      <c r="R53" s="71" t="s">
        <v>236</v>
      </c>
      <c r="S53" s="111" t="s">
        <v>794</v>
      </c>
      <c r="T53" s="111"/>
      <c r="U53" s="111"/>
      <c r="V53" s="119"/>
      <c r="W53" s="119"/>
      <c r="X53" s="119"/>
      <c r="Y53" s="119"/>
    </row>
    <row r="54" spans="1:25" ht="45">
      <c r="A54" s="73"/>
      <c r="B54" s="75" t="s">
        <v>269</v>
      </c>
      <c r="C54" s="75" t="s">
        <v>270</v>
      </c>
      <c r="D54" s="65" t="s">
        <v>18</v>
      </c>
      <c r="E54" s="64" t="s">
        <v>808</v>
      </c>
      <c r="F54" s="71">
        <v>30</v>
      </c>
      <c r="G54" s="71" t="s">
        <v>35</v>
      </c>
      <c r="H54" s="74" t="s">
        <v>29</v>
      </c>
      <c r="I54" s="79">
        <v>0.2</v>
      </c>
      <c r="J54" s="83">
        <f t="shared" si="3"/>
        <v>0.24000000000000002</v>
      </c>
      <c r="K54" s="80">
        <v>0</v>
      </c>
      <c r="L54" s="80">
        <v>0</v>
      </c>
      <c r="M54" s="81">
        <v>900</v>
      </c>
      <c r="N54" s="81" t="s">
        <v>809</v>
      </c>
      <c r="O54" s="81" t="s">
        <v>810</v>
      </c>
      <c r="P54" s="81" t="s">
        <v>810</v>
      </c>
      <c r="Q54" s="81"/>
      <c r="R54" s="71" t="s">
        <v>236</v>
      </c>
      <c r="S54" s="111" t="s">
        <v>794</v>
      </c>
      <c r="T54" s="111"/>
      <c r="U54" s="111"/>
      <c r="V54" s="119"/>
      <c r="W54" s="119"/>
      <c r="X54" s="119"/>
      <c r="Y54" s="119"/>
    </row>
    <row r="55" spans="1:25" ht="45">
      <c r="A55" s="73"/>
      <c r="B55" s="75" t="s">
        <v>273</v>
      </c>
      <c r="C55" s="75" t="s">
        <v>274</v>
      </c>
      <c r="D55" s="65" t="s">
        <v>18</v>
      </c>
      <c r="E55" s="64" t="s">
        <v>808</v>
      </c>
      <c r="F55" s="71">
        <v>30</v>
      </c>
      <c r="G55" s="71" t="s">
        <v>35</v>
      </c>
      <c r="H55" s="74" t="s">
        <v>29</v>
      </c>
      <c r="I55" s="79">
        <v>0.08</v>
      </c>
      <c r="J55" s="83">
        <f t="shared" si="3"/>
        <v>0.12</v>
      </c>
      <c r="K55" s="80">
        <v>0</v>
      </c>
      <c r="L55" s="80">
        <v>0</v>
      </c>
      <c r="M55" s="81">
        <v>360</v>
      </c>
      <c r="N55" s="81" t="s">
        <v>809</v>
      </c>
      <c r="O55" s="81" t="s">
        <v>810</v>
      </c>
      <c r="P55" s="81" t="s">
        <v>810</v>
      </c>
      <c r="Q55" s="81"/>
      <c r="R55" s="71" t="s">
        <v>236</v>
      </c>
      <c r="S55" s="111" t="s">
        <v>794</v>
      </c>
      <c r="T55" s="111"/>
      <c r="U55" s="111"/>
      <c r="V55" s="119"/>
      <c r="W55" s="119"/>
      <c r="X55" s="119"/>
      <c r="Y55" s="119"/>
    </row>
    <row r="56" spans="1:25" ht="67.5">
      <c r="A56" s="73"/>
      <c r="B56" s="75" t="s">
        <v>276</v>
      </c>
      <c r="C56" s="75" t="s">
        <v>277</v>
      </c>
      <c r="D56" s="65" t="s">
        <v>49</v>
      </c>
      <c r="E56" s="64" t="s">
        <v>789</v>
      </c>
      <c r="F56" s="71">
        <v>5</v>
      </c>
      <c r="G56" s="71" t="s">
        <v>35</v>
      </c>
      <c r="H56" s="74" t="s">
        <v>50</v>
      </c>
      <c r="I56" s="79">
        <v>0.2</v>
      </c>
      <c r="J56" s="83">
        <f t="shared" si="3"/>
        <v>0.24000000000000002</v>
      </c>
      <c r="K56" s="80">
        <v>0</v>
      </c>
      <c r="L56" s="80">
        <v>0</v>
      </c>
      <c r="M56" s="81">
        <v>600</v>
      </c>
      <c r="N56" s="81" t="s">
        <v>811</v>
      </c>
      <c r="O56" s="81" t="s">
        <v>791</v>
      </c>
      <c r="P56" s="81" t="s">
        <v>792</v>
      </c>
      <c r="Q56" s="81" t="s">
        <v>793</v>
      </c>
      <c r="R56" s="71" t="s">
        <v>236</v>
      </c>
      <c r="S56" s="111" t="s">
        <v>794</v>
      </c>
      <c r="T56" s="111"/>
      <c r="U56" s="111"/>
      <c r="V56" s="119"/>
      <c r="W56" s="119"/>
      <c r="X56" s="119"/>
      <c r="Y56" s="119"/>
    </row>
    <row r="57" spans="1:25" ht="45">
      <c r="A57" s="73"/>
      <c r="B57" s="75" t="s">
        <v>278</v>
      </c>
      <c r="C57" s="75" t="s">
        <v>279</v>
      </c>
      <c r="D57" s="65" t="s">
        <v>18</v>
      </c>
      <c r="E57" s="64" t="s">
        <v>758</v>
      </c>
      <c r="F57" s="71">
        <v>1</v>
      </c>
      <c r="G57" s="71" t="s">
        <v>280</v>
      </c>
      <c r="H57" s="74" t="s">
        <v>20</v>
      </c>
      <c r="I57" s="79">
        <v>0.2</v>
      </c>
      <c r="J57" s="83">
        <f t="shared" si="3"/>
        <v>0.24000000000000002</v>
      </c>
      <c r="K57" s="80">
        <v>0</v>
      </c>
      <c r="L57" s="80">
        <v>0</v>
      </c>
      <c r="M57" s="81">
        <v>500</v>
      </c>
      <c r="N57" s="81" t="s">
        <v>780</v>
      </c>
      <c r="O57" s="81" t="s">
        <v>812</v>
      </c>
      <c r="P57" s="81">
        <v>0</v>
      </c>
      <c r="Q57" s="81"/>
      <c r="R57" s="71" t="s">
        <v>236</v>
      </c>
      <c r="S57" s="111" t="s">
        <v>794</v>
      </c>
      <c r="T57" s="111"/>
      <c r="U57" s="111"/>
      <c r="V57" s="119"/>
      <c r="W57" s="119"/>
      <c r="X57" s="119"/>
      <c r="Y57" s="119"/>
    </row>
    <row r="58" spans="1:25" ht="45">
      <c r="A58" s="73"/>
      <c r="B58" s="75" t="s">
        <v>281</v>
      </c>
      <c r="C58" s="75" t="s">
        <v>282</v>
      </c>
      <c r="D58" s="65" t="s">
        <v>18</v>
      </c>
      <c r="E58" s="64" t="s">
        <v>808</v>
      </c>
      <c r="F58" s="71">
        <v>30</v>
      </c>
      <c r="G58" s="71" t="s">
        <v>35</v>
      </c>
      <c r="H58" s="74" t="s">
        <v>20</v>
      </c>
      <c r="I58" s="79">
        <v>0.2</v>
      </c>
      <c r="J58" s="83">
        <f t="shared" si="3"/>
        <v>0.24000000000000002</v>
      </c>
      <c r="K58" s="80">
        <v>0</v>
      </c>
      <c r="L58" s="80">
        <v>0</v>
      </c>
      <c r="M58" s="81">
        <v>1800</v>
      </c>
      <c r="N58" s="81" t="s">
        <v>809</v>
      </c>
      <c r="O58" s="81" t="s">
        <v>810</v>
      </c>
      <c r="P58" s="81" t="s">
        <v>810</v>
      </c>
      <c r="Q58" s="81"/>
      <c r="R58" s="71" t="s">
        <v>236</v>
      </c>
      <c r="S58" s="111" t="s">
        <v>794</v>
      </c>
      <c r="T58" s="111"/>
      <c r="U58" s="111"/>
      <c r="V58" s="119"/>
      <c r="W58" s="119"/>
      <c r="X58" s="119"/>
      <c r="Y58" s="119"/>
    </row>
    <row r="59" spans="1:25" ht="67.5">
      <c r="A59" s="76"/>
      <c r="B59" s="75" t="s">
        <v>283</v>
      </c>
      <c r="C59" s="75" t="s">
        <v>284</v>
      </c>
      <c r="D59" s="46" t="s">
        <v>285</v>
      </c>
      <c r="E59" s="64" t="s">
        <v>813</v>
      </c>
      <c r="F59" s="71">
        <v>6</v>
      </c>
      <c r="G59" s="71" t="s">
        <v>35</v>
      </c>
      <c r="H59" s="74" t="s">
        <v>234</v>
      </c>
      <c r="I59" s="79">
        <v>0.2</v>
      </c>
      <c r="J59" s="83">
        <f t="shared" si="3"/>
        <v>0.24000000000000002</v>
      </c>
      <c r="K59" s="80">
        <v>0</v>
      </c>
      <c r="L59" s="80">
        <v>0</v>
      </c>
      <c r="M59" s="81">
        <v>600</v>
      </c>
      <c r="N59" s="81" t="s">
        <v>814</v>
      </c>
      <c r="O59" s="81" t="s">
        <v>815</v>
      </c>
      <c r="P59" s="81" t="s">
        <v>816</v>
      </c>
      <c r="Q59" s="81" t="s">
        <v>817</v>
      </c>
      <c r="R59" s="71" t="s">
        <v>236</v>
      </c>
      <c r="S59" s="111" t="s">
        <v>794</v>
      </c>
      <c r="T59" s="111"/>
      <c r="U59" s="111"/>
      <c r="V59" s="119"/>
      <c r="W59" s="119"/>
      <c r="X59" s="119"/>
      <c r="Y59" s="119"/>
    </row>
    <row r="60" spans="1:25" ht="67.5">
      <c r="A60" s="76"/>
      <c r="B60" s="75" t="s">
        <v>288</v>
      </c>
      <c r="C60" s="75" t="s">
        <v>289</v>
      </c>
      <c r="D60" s="46" t="s">
        <v>285</v>
      </c>
      <c r="E60" s="64" t="s">
        <v>818</v>
      </c>
      <c r="F60" s="71">
        <v>2</v>
      </c>
      <c r="G60" s="71" t="s">
        <v>35</v>
      </c>
      <c r="H60" s="74" t="s">
        <v>234</v>
      </c>
      <c r="I60" s="79">
        <v>0.2</v>
      </c>
      <c r="J60" s="83">
        <f t="shared" si="3"/>
        <v>0.24000000000000002</v>
      </c>
      <c r="K60" s="80">
        <v>0</v>
      </c>
      <c r="L60" s="80">
        <v>0</v>
      </c>
      <c r="M60" s="81">
        <v>200</v>
      </c>
      <c r="N60" s="81" t="s">
        <v>780</v>
      </c>
      <c r="O60" s="81" t="s">
        <v>815</v>
      </c>
      <c r="P60" s="81" t="s">
        <v>816</v>
      </c>
      <c r="Q60" s="81" t="s">
        <v>817</v>
      </c>
      <c r="R60" s="71" t="s">
        <v>236</v>
      </c>
      <c r="S60" s="111" t="s">
        <v>794</v>
      </c>
      <c r="T60" s="111"/>
      <c r="U60" s="111"/>
      <c r="V60" s="119"/>
      <c r="W60" s="119"/>
      <c r="X60" s="119"/>
      <c r="Y60" s="119"/>
    </row>
    <row r="61" spans="1:25" ht="56.25">
      <c r="A61" s="76"/>
      <c r="B61" s="75" t="s">
        <v>294</v>
      </c>
      <c r="C61" s="75" t="s">
        <v>295</v>
      </c>
      <c r="D61" s="77" t="s">
        <v>49</v>
      </c>
      <c r="E61" s="64" t="s">
        <v>819</v>
      </c>
      <c r="F61" s="71">
        <v>12</v>
      </c>
      <c r="G61" s="71" t="s">
        <v>35</v>
      </c>
      <c r="H61" s="71" t="s">
        <v>50</v>
      </c>
      <c r="I61" s="79">
        <v>0.2</v>
      </c>
      <c r="J61" s="83">
        <f t="shared" si="3"/>
        <v>0.24000000000000002</v>
      </c>
      <c r="K61" s="80">
        <v>0</v>
      </c>
      <c r="L61" s="80">
        <v>0</v>
      </c>
      <c r="M61" s="81">
        <v>360</v>
      </c>
      <c r="N61" s="81" t="s">
        <v>768</v>
      </c>
      <c r="O61" s="81" t="s">
        <v>820</v>
      </c>
      <c r="P61" s="81" t="s">
        <v>820</v>
      </c>
      <c r="Q61" s="81" t="s">
        <v>817</v>
      </c>
      <c r="R61" s="71" t="s">
        <v>236</v>
      </c>
      <c r="S61" s="111" t="s">
        <v>794</v>
      </c>
      <c r="T61" s="111"/>
      <c r="U61" s="111"/>
      <c r="V61" s="119"/>
      <c r="W61" s="119"/>
      <c r="X61" s="119"/>
      <c r="Y61" s="119"/>
    </row>
    <row r="62" spans="1:25" ht="33.75">
      <c r="A62" s="78"/>
      <c r="B62" s="75" t="s">
        <v>291</v>
      </c>
      <c r="C62" s="75" t="s">
        <v>292</v>
      </c>
      <c r="D62" s="46" t="s">
        <v>18</v>
      </c>
      <c r="E62" s="64" t="s">
        <v>716</v>
      </c>
      <c r="F62" s="71">
        <v>2</v>
      </c>
      <c r="G62" s="71" t="s">
        <v>35</v>
      </c>
      <c r="H62" s="74" t="s">
        <v>20</v>
      </c>
      <c r="I62" s="79">
        <v>0.2</v>
      </c>
      <c r="J62" s="83">
        <f t="shared" si="3"/>
        <v>0.24000000000000002</v>
      </c>
      <c r="K62" s="80">
        <v>0</v>
      </c>
      <c r="L62" s="80">
        <v>0</v>
      </c>
      <c r="M62" s="81">
        <v>300</v>
      </c>
      <c r="N62" s="81" t="s">
        <v>768</v>
      </c>
      <c r="O62" s="81" t="s">
        <v>821</v>
      </c>
      <c r="P62" s="81" t="s">
        <v>821</v>
      </c>
      <c r="Q62" s="81" t="s">
        <v>119</v>
      </c>
      <c r="R62" s="71" t="s">
        <v>236</v>
      </c>
      <c r="S62" s="111" t="s">
        <v>794</v>
      </c>
      <c r="T62" s="111"/>
      <c r="U62" s="111"/>
      <c r="V62" s="119"/>
      <c r="W62" s="119"/>
      <c r="X62" s="119"/>
      <c r="Y62" s="119"/>
    </row>
    <row r="63" spans="1:25" ht="73.5" customHeight="1">
      <c r="A63" s="76" t="s">
        <v>311</v>
      </c>
      <c r="B63" s="75" t="s">
        <v>312</v>
      </c>
      <c r="C63" s="75" t="s">
        <v>822</v>
      </c>
      <c r="D63" s="65" t="s">
        <v>441</v>
      </c>
      <c r="E63" s="64" t="s">
        <v>823</v>
      </c>
      <c r="F63" s="71">
        <v>1</v>
      </c>
      <c r="G63" s="71" t="s">
        <v>315</v>
      </c>
      <c r="H63" s="65" t="s">
        <v>316</v>
      </c>
      <c r="I63" s="99">
        <v>0.2</v>
      </c>
      <c r="J63" s="90">
        <f t="shared" si="3"/>
        <v>0.24000000000000002</v>
      </c>
      <c r="K63" s="80">
        <v>0</v>
      </c>
      <c r="L63" s="80">
        <v>0</v>
      </c>
      <c r="M63" s="81">
        <v>500</v>
      </c>
      <c r="N63" s="47" t="s">
        <v>824</v>
      </c>
      <c r="O63" s="81"/>
      <c r="P63" s="81"/>
      <c r="Q63" s="81"/>
      <c r="R63" s="71" t="s">
        <v>317</v>
      </c>
      <c r="S63" s="111" t="s">
        <v>238</v>
      </c>
      <c r="T63" s="111"/>
      <c r="U63" s="111"/>
      <c r="V63" s="119"/>
      <c r="W63" s="119"/>
      <c r="X63" s="119"/>
      <c r="Y63" s="119"/>
    </row>
    <row r="64" spans="1:25" ht="56.25" customHeight="1">
      <c r="A64" s="76"/>
      <c r="B64" s="75" t="s">
        <v>320</v>
      </c>
      <c r="C64" s="75" t="s">
        <v>397</v>
      </c>
      <c r="D64" s="46" t="s">
        <v>18</v>
      </c>
      <c r="E64" s="64" t="s">
        <v>708</v>
      </c>
      <c r="F64" s="71">
        <v>1</v>
      </c>
      <c r="G64" s="71" t="s">
        <v>35</v>
      </c>
      <c r="H64" s="71" t="s">
        <v>50</v>
      </c>
      <c r="I64" s="99">
        <v>0.2</v>
      </c>
      <c r="J64" s="90">
        <f t="shared" si="3"/>
        <v>0.24000000000000002</v>
      </c>
      <c r="K64" s="80">
        <v>0</v>
      </c>
      <c r="L64" s="80">
        <v>0</v>
      </c>
      <c r="M64" s="81">
        <v>200</v>
      </c>
      <c r="N64" s="81" t="s">
        <v>780</v>
      </c>
      <c r="O64" s="81" t="s">
        <v>825</v>
      </c>
      <c r="P64" s="81" t="s">
        <v>825</v>
      </c>
      <c r="Q64" s="81" t="s">
        <v>29</v>
      </c>
      <c r="R64" s="71" t="s">
        <v>236</v>
      </c>
      <c r="S64" s="111" t="s">
        <v>238</v>
      </c>
      <c r="T64" s="111"/>
      <c r="U64" s="111"/>
      <c r="V64" s="119"/>
      <c r="W64" s="119"/>
      <c r="X64" s="119"/>
      <c r="Y64" s="119"/>
    </row>
    <row r="65" spans="1:25" ht="56.25" customHeight="1">
      <c r="A65" s="76"/>
      <c r="B65" s="75" t="s">
        <v>323</v>
      </c>
      <c r="C65" s="75" t="s">
        <v>398</v>
      </c>
      <c r="D65" s="46" t="s">
        <v>18</v>
      </c>
      <c r="E65" s="64" t="s">
        <v>708</v>
      </c>
      <c r="F65" s="71">
        <v>1</v>
      </c>
      <c r="G65" s="71" t="s">
        <v>35</v>
      </c>
      <c r="H65" s="71" t="s">
        <v>29</v>
      </c>
      <c r="I65" s="99">
        <v>0.2</v>
      </c>
      <c r="J65" s="90">
        <f t="shared" si="3"/>
        <v>0.24000000000000002</v>
      </c>
      <c r="K65" s="80">
        <v>0</v>
      </c>
      <c r="L65" s="80">
        <v>0</v>
      </c>
      <c r="M65" s="81">
        <v>500</v>
      </c>
      <c r="N65" s="71" t="s">
        <v>826</v>
      </c>
      <c r="O65" s="128"/>
      <c r="P65" s="128"/>
      <c r="Q65" s="89"/>
      <c r="R65" s="71" t="s">
        <v>317</v>
      </c>
      <c r="S65" s="111" t="s">
        <v>238</v>
      </c>
      <c r="T65" s="111"/>
      <c r="U65" s="111"/>
      <c r="V65" s="119"/>
      <c r="W65" s="119"/>
      <c r="X65" s="119"/>
      <c r="Y65" s="119"/>
    </row>
    <row r="66" spans="1:25" ht="56.25" customHeight="1">
      <c r="A66" s="76"/>
      <c r="B66" s="75" t="s">
        <v>326</v>
      </c>
      <c r="C66" s="75" t="s">
        <v>399</v>
      </c>
      <c r="D66" s="65" t="s">
        <v>49</v>
      </c>
      <c r="E66" s="64" t="s">
        <v>789</v>
      </c>
      <c r="F66" s="71">
        <v>5</v>
      </c>
      <c r="G66" s="71" t="s">
        <v>35</v>
      </c>
      <c r="H66" s="74" t="s">
        <v>234</v>
      </c>
      <c r="I66" s="99">
        <v>0.2</v>
      </c>
      <c r="J66" s="90">
        <f t="shared" si="3"/>
        <v>0.24000000000000002</v>
      </c>
      <c r="K66" s="80">
        <v>0</v>
      </c>
      <c r="L66" s="80">
        <v>0</v>
      </c>
      <c r="M66" s="81">
        <v>700</v>
      </c>
      <c r="N66" s="129" t="s">
        <v>827</v>
      </c>
      <c r="O66" s="128" t="s">
        <v>828</v>
      </c>
      <c r="P66" s="128" t="s">
        <v>829</v>
      </c>
      <c r="Q66" s="81" t="s">
        <v>29</v>
      </c>
      <c r="R66" s="71" t="s">
        <v>236</v>
      </c>
      <c r="S66" s="111" t="s">
        <v>238</v>
      </c>
      <c r="T66" s="111"/>
      <c r="U66" s="111"/>
      <c r="V66" s="119"/>
      <c r="W66" s="119"/>
      <c r="X66" s="119"/>
      <c r="Y66" s="119"/>
    </row>
    <row r="67" spans="1:25" ht="33.75">
      <c r="A67" s="69" t="s">
        <v>334</v>
      </c>
      <c r="B67" s="75" t="s">
        <v>335</v>
      </c>
      <c r="C67" s="75" t="s">
        <v>336</v>
      </c>
      <c r="D67" s="65" t="s">
        <v>337</v>
      </c>
      <c r="E67" s="65" t="s">
        <v>337</v>
      </c>
      <c r="F67" s="71">
        <v>1</v>
      </c>
      <c r="G67" s="71" t="s">
        <v>338</v>
      </c>
      <c r="H67" s="74" t="s">
        <v>339</v>
      </c>
      <c r="I67" s="79">
        <v>0.1</v>
      </c>
      <c r="J67" s="79" t="s">
        <v>830</v>
      </c>
      <c r="K67" s="81" t="s">
        <v>831</v>
      </c>
      <c r="L67" s="81" t="s">
        <v>832</v>
      </c>
      <c r="M67" s="130">
        <v>5000</v>
      </c>
      <c r="N67" s="131" t="s">
        <v>629</v>
      </c>
      <c r="O67" s="132"/>
      <c r="P67" s="132"/>
      <c r="Q67" s="95"/>
      <c r="R67" s="71" t="s">
        <v>343</v>
      </c>
      <c r="S67" s="111" t="s">
        <v>344</v>
      </c>
      <c r="T67" s="111"/>
      <c r="U67" s="111"/>
      <c r="V67" s="120"/>
      <c r="W67" s="120"/>
      <c r="X67" s="120"/>
      <c r="Y67" s="120"/>
    </row>
    <row r="68" spans="1:25" ht="33.75">
      <c r="A68" s="73"/>
      <c r="B68" s="75" t="s">
        <v>345</v>
      </c>
      <c r="C68" s="75" t="s">
        <v>346</v>
      </c>
      <c r="D68" s="65" t="s">
        <v>337</v>
      </c>
      <c r="E68" s="65" t="s">
        <v>337</v>
      </c>
      <c r="F68" s="71">
        <v>1</v>
      </c>
      <c r="G68" s="71" t="s">
        <v>338</v>
      </c>
      <c r="H68" s="74" t="s">
        <v>339</v>
      </c>
      <c r="I68" s="79">
        <v>0.1</v>
      </c>
      <c r="J68" s="79" t="s">
        <v>830</v>
      </c>
      <c r="K68" s="81" t="s">
        <v>831</v>
      </c>
      <c r="L68" s="81" t="s">
        <v>832</v>
      </c>
      <c r="M68" s="130">
        <v>1200</v>
      </c>
      <c r="N68" s="96"/>
      <c r="O68" s="133"/>
      <c r="P68" s="133"/>
      <c r="Q68" s="91"/>
      <c r="R68" s="71" t="s">
        <v>343</v>
      </c>
      <c r="S68" s="111" t="s">
        <v>344</v>
      </c>
      <c r="T68" s="111"/>
      <c r="U68" s="111"/>
      <c r="V68" s="120"/>
      <c r="W68" s="120"/>
      <c r="X68" s="120"/>
      <c r="Y68" s="120"/>
    </row>
    <row r="69" spans="1:25" ht="33.75">
      <c r="A69" s="73"/>
      <c r="B69" s="75" t="s">
        <v>347</v>
      </c>
      <c r="C69" s="75" t="s">
        <v>348</v>
      </c>
      <c r="D69" s="65" t="s">
        <v>349</v>
      </c>
      <c r="E69" s="65" t="s">
        <v>349</v>
      </c>
      <c r="F69" s="71">
        <v>1</v>
      </c>
      <c r="G69" s="71" t="s">
        <v>338</v>
      </c>
      <c r="H69" s="74" t="s">
        <v>339</v>
      </c>
      <c r="I69" s="79">
        <v>0.15</v>
      </c>
      <c r="J69" s="79" t="s">
        <v>833</v>
      </c>
      <c r="K69" s="81" t="s">
        <v>831</v>
      </c>
      <c r="L69" s="81" t="s">
        <v>832</v>
      </c>
      <c r="M69" s="130">
        <v>1200</v>
      </c>
      <c r="N69" s="92"/>
      <c r="O69" s="134"/>
      <c r="P69" s="134"/>
      <c r="Q69" s="93"/>
      <c r="R69" s="71" t="s">
        <v>343</v>
      </c>
      <c r="S69" s="111" t="s">
        <v>344</v>
      </c>
      <c r="T69" s="111"/>
      <c r="U69" s="111"/>
      <c r="V69" s="120"/>
      <c r="W69" s="120"/>
      <c r="X69" s="120"/>
      <c r="Y69" s="120"/>
    </row>
    <row r="70" spans="1:25" ht="45">
      <c r="A70" s="73"/>
      <c r="B70" s="75" t="s">
        <v>357</v>
      </c>
      <c r="C70" s="75" t="s">
        <v>366</v>
      </c>
      <c r="D70" s="65" t="s">
        <v>359</v>
      </c>
      <c r="E70" s="65" t="s">
        <v>367</v>
      </c>
      <c r="F70" s="71">
        <v>1</v>
      </c>
      <c r="G70" s="71" t="s">
        <v>360</v>
      </c>
      <c r="H70" s="74" t="s">
        <v>361</v>
      </c>
      <c r="I70" s="135">
        <v>0.005</v>
      </c>
      <c r="J70" s="136">
        <v>0.015</v>
      </c>
      <c r="K70" s="81" t="s">
        <v>834</v>
      </c>
      <c r="L70" s="81" t="s">
        <v>835</v>
      </c>
      <c r="M70" s="130">
        <v>600</v>
      </c>
      <c r="N70" s="131" t="s">
        <v>836</v>
      </c>
      <c r="O70" s="132"/>
      <c r="P70" s="132"/>
      <c r="Q70" s="95"/>
      <c r="R70" s="71" t="s">
        <v>363</v>
      </c>
      <c r="S70" s="111" t="s">
        <v>25</v>
      </c>
      <c r="T70" s="111"/>
      <c r="U70" s="111"/>
      <c r="V70" s="120"/>
      <c r="W70" s="120"/>
      <c r="X70" s="120"/>
      <c r="Y70" s="120"/>
    </row>
    <row r="71" spans="1:25" ht="45">
      <c r="A71" s="73"/>
      <c r="B71" s="75" t="s">
        <v>365</v>
      </c>
      <c r="C71" s="75" t="s">
        <v>366</v>
      </c>
      <c r="D71" s="65" t="s">
        <v>367</v>
      </c>
      <c r="E71" s="65" t="s">
        <v>367</v>
      </c>
      <c r="F71" s="71">
        <v>1</v>
      </c>
      <c r="G71" s="71" t="s">
        <v>360</v>
      </c>
      <c r="H71" s="74" t="s">
        <v>361</v>
      </c>
      <c r="I71" s="135">
        <v>0.02</v>
      </c>
      <c r="J71" s="136">
        <f>I71+1%</f>
        <v>0.03</v>
      </c>
      <c r="K71" s="81" t="s">
        <v>834</v>
      </c>
      <c r="L71" s="81" t="s">
        <v>835</v>
      </c>
      <c r="M71" s="130">
        <v>600</v>
      </c>
      <c r="N71" s="96"/>
      <c r="O71" s="133"/>
      <c r="P71" s="133"/>
      <c r="Q71" s="91"/>
      <c r="R71" s="71" t="s">
        <v>363</v>
      </c>
      <c r="S71" s="111" t="s">
        <v>25</v>
      </c>
      <c r="T71" s="111"/>
      <c r="U71" s="111"/>
      <c r="V71" s="120"/>
      <c r="W71" s="120"/>
      <c r="X71" s="120"/>
      <c r="Y71" s="120"/>
    </row>
    <row r="72" spans="1:25" ht="45">
      <c r="A72" s="81"/>
      <c r="B72" s="75" t="s">
        <v>369</v>
      </c>
      <c r="C72" s="75" t="s">
        <v>370</v>
      </c>
      <c r="D72" s="65" t="s">
        <v>367</v>
      </c>
      <c r="E72" s="65" t="s">
        <v>367</v>
      </c>
      <c r="F72" s="71">
        <v>1</v>
      </c>
      <c r="G72" s="71" t="s">
        <v>360</v>
      </c>
      <c r="H72" s="74" t="s">
        <v>361</v>
      </c>
      <c r="I72" s="135">
        <v>0.04</v>
      </c>
      <c r="J72" s="136">
        <f>I72+1%</f>
        <v>0.05</v>
      </c>
      <c r="K72" s="81" t="s">
        <v>834</v>
      </c>
      <c r="L72" s="81" t="s">
        <v>835</v>
      </c>
      <c r="M72" s="130">
        <v>600</v>
      </c>
      <c r="N72" s="92"/>
      <c r="O72" s="134"/>
      <c r="P72" s="134"/>
      <c r="Q72" s="93"/>
      <c r="R72" s="71" t="s">
        <v>363</v>
      </c>
      <c r="S72" s="111" t="s">
        <v>25</v>
      </c>
      <c r="T72" s="111"/>
      <c r="U72" s="111"/>
      <c r="V72" s="120"/>
      <c r="W72" s="120"/>
      <c r="X72" s="120"/>
      <c r="Y72" s="120"/>
    </row>
    <row r="73" spans="1:25" ht="14.25">
      <c r="A73" s="125" t="s">
        <v>837</v>
      </c>
      <c r="B73" s="125"/>
      <c r="C73" s="125"/>
      <c r="D73" s="126"/>
      <c r="E73" s="126"/>
      <c r="F73" s="126"/>
      <c r="G73" s="125"/>
      <c r="H73" s="125"/>
      <c r="I73" s="125"/>
      <c r="J73" s="125"/>
      <c r="K73" s="125"/>
      <c r="L73" s="125"/>
      <c r="M73" s="125"/>
      <c r="N73" s="125"/>
      <c r="O73" s="125"/>
      <c r="P73" s="125"/>
      <c r="Q73" s="125"/>
      <c r="R73" s="125"/>
      <c r="S73" s="125"/>
      <c r="T73" s="125"/>
      <c r="U73" s="125"/>
      <c r="V73" s="125"/>
      <c r="W73" s="125"/>
      <c r="X73" s="125"/>
      <c r="Y73" s="137"/>
    </row>
    <row r="74" spans="1:25" ht="14.25">
      <c r="A74" s="127" t="s">
        <v>838</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38"/>
    </row>
  </sheetData>
  <sheetProtection/>
  <mergeCells count="44">
    <mergeCell ref="V2:Y2"/>
    <mergeCell ref="O11:P11"/>
    <mergeCell ref="O23:P23"/>
    <mergeCell ref="O24:P24"/>
    <mergeCell ref="O28:P28"/>
    <mergeCell ref="O33:P33"/>
    <mergeCell ref="O34:P34"/>
    <mergeCell ref="O41:P41"/>
    <mergeCell ref="O42:P42"/>
    <mergeCell ref="O43:P43"/>
    <mergeCell ref="O44:P44"/>
    <mergeCell ref="A73:S73"/>
    <mergeCell ref="A74:S74"/>
    <mergeCell ref="A3:A25"/>
    <mergeCell ref="A26:A46"/>
    <mergeCell ref="A47:A62"/>
    <mergeCell ref="A63:A66"/>
    <mergeCell ref="A67:A72"/>
    <mergeCell ref="V3:V23"/>
    <mergeCell ref="V26:V46"/>
    <mergeCell ref="V47:V62"/>
    <mergeCell ref="V67:V69"/>
    <mergeCell ref="V71:V72"/>
    <mergeCell ref="W3:W23"/>
    <mergeCell ref="W26:W45"/>
    <mergeCell ref="W47:W62"/>
    <mergeCell ref="W67:W69"/>
    <mergeCell ref="W71:W72"/>
    <mergeCell ref="X3:X23"/>
    <mergeCell ref="X26:X45"/>
    <mergeCell ref="X47:X62"/>
    <mergeCell ref="X67:X69"/>
    <mergeCell ref="X71:X72"/>
    <mergeCell ref="Y3:Y23"/>
    <mergeCell ref="Y26:Y45"/>
    <mergeCell ref="Y47:Y62"/>
    <mergeCell ref="Y67:Y69"/>
    <mergeCell ref="Y71:Y72"/>
    <mergeCell ref="N67:Q69"/>
    <mergeCell ref="N70:Q72"/>
    <mergeCell ref="O26:P27"/>
    <mergeCell ref="O29:P32"/>
    <mergeCell ref="O35:P37"/>
    <mergeCell ref="O39:P40"/>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A1:I11"/>
  <sheetViews>
    <sheetView zoomScaleSheetLayoutView="100" workbookViewId="0" topLeftCell="A1">
      <selection activeCell="J4" sqref="J4"/>
    </sheetView>
  </sheetViews>
  <sheetFormatPr defaultColWidth="9.00390625" defaultRowHeight="14.25"/>
  <cols>
    <col min="1" max="1" width="21.625" style="26" customWidth="1"/>
    <col min="2" max="2" width="23.75390625" style="26" customWidth="1"/>
    <col min="3" max="3" width="16.625" style="26" customWidth="1"/>
    <col min="4" max="4" width="10.125" style="26" customWidth="1"/>
    <col min="5" max="5" width="41.75390625" style="26" customWidth="1"/>
    <col min="6" max="6" width="20.75390625" style="26" customWidth="1"/>
    <col min="7" max="7" width="30.00390625" style="26" customWidth="1"/>
    <col min="8" max="8" width="17.875" style="26" customWidth="1"/>
    <col min="9" max="9" width="28.00390625" style="26" customWidth="1"/>
    <col min="10" max="16384" width="9.00390625" style="26" customWidth="1"/>
  </cols>
  <sheetData>
    <row r="1" spans="1:9" s="14" customFormat="1" ht="39" customHeight="1">
      <c r="A1" s="17" t="s">
        <v>2</v>
      </c>
      <c r="B1" s="17" t="s">
        <v>839</v>
      </c>
      <c r="C1" s="17" t="s">
        <v>840</v>
      </c>
      <c r="D1" s="17" t="s">
        <v>841</v>
      </c>
      <c r="E1" s="17" t="s">
        <v>842</v>
      </c>
      <c r="F1" s="17" t="s">
        <v>843</v>
      </c>
      <c r="G1" s="17" t="s">
        <v>844</v>
      </c>
      <c r="H1" s="17" t="s">
        <v>845</v>
      </c>
      <c r="I1" s="17" t="s">
        <v>846</v>
      </c>
    </row>
    <row r="2" spans="1:9" ht="45.75" customHeight="1">
      <c r="A2" s="27" t="s">
        <v>590</v>
      </c>
      <c r="B2" s="28" t="s">
        <v>847</v>
      </c>
      <c r="C2" s="27" t="s">
        <v>848</v>
      </c>
      <c r="D2" s="29">
        <v>0.8</v>
      </c>
      <c r="E2" s="30" t="s">
        <v>849</v>
      </c>
      <c r="F2" s="27" t="s">
        <v>850</v>
      </c>
      <c r="G2" s="27" t="s">
        <v>851</v>
      </c>
      <c r="H2" s="350" t="s">
        <v>852</v>
      </c>
      <c r="I2" s="33" t="s">
        <v>853</v>
      </c>
    </row>
    <row r="3" spans="1:9" ht="56.25" customHeight="1">
      <c r="A3" s="27" t="s">
        <v>607</v>
      </c>
      <c r="B3" s="28" t="s">
        <v>854</v>
      </c>
      <c r="C3" s="27" t="s">
        <v>848</v>
      </c>
      <c r="D3" s="29">
        <v>0.8</v>
      </c>
      <c r="E3" s="30" t="s">
        <v>849</v>
      </c>
      <c r="F3" s="27" t="s">
        <v>855</v>
      </c>
      <c r="G3" s="28" t="s">
        <v>856</v>
      </c>
      <c r="H3" s="350" t="s">
        <v>852</v>
      </c>
      <c r="I3" s="34"/>
    </row>
    <row r="4" spans="1:9" ht="54">
      <c r="A4" s="27" t="s">
        <v>619</v>
      </c>
      <c r="B4" s="28" t="s">
        <v>857</v>
      </c>
      <c r="C4" s="27" t="s">
        <v>848</v>
      </c>
      <c r="D4" s="29">
        <v>0.8</v>
      </c>
      <c r="E4" s="30" t="s">
        <v>849</v>
      </c>
      <c r="F4" s="27" t="s">
        <v>858</v>
      </c>
      <c r="G4" s="27" t="s">
        <v>851</v>
      </c>
      <c r="H4" s="350" t="s">
        <v>852</v>
      </c>
      <c r="I4" s="35" t="s">
        <v>859</v>
      </c>
    </row>
    <row r="5" spans="1:9" ht="48" customHeight="1">
      <c r="A5" s="27" t="s">
        <v>860</v>
      </c>
      <c r="B5" s="28" t="s">
        <v>861</v>
      </c>
      <c r="C5" s="27" t="s">
        <v>848</v>
      </c>
      <c r="D5" s="29">
        <v>0.8</v>
      </c>
      <c r="E5" s="30" t="s">
        <v>849</v>
      </c>
      <c r="F5" s="27" t="s">
        <v>858</v>
      </c>
      <c r="G5" s="27" t="s">
        <v>851</v>
      </c>
      <c r="H5" s="350" t="s">
        <v>852</v>
      </c>
      <c r="I5" s="36"/>
    </row>
    <row r="6" spans="1:9" ht="43.5" customHeight="1">
      <c r="A6" s="27" t="s">
        <v>862</v>
      </c>
      <c r="B6" s="27" t="s">
        <v>863</v>
      </c>
      <c r="C6" s="27" t="s">
        <v>848</v>
      </c>
      <c r="D6" s="29">
        <v>0.8</v>
      </c>
      <c r="E6" s="30" t="s">
        <v>849</v>
      </c>
      <c r="F6" s="27" t="s">
        <v>850</v>
      </c>
      <c r="G6" s="27" t="s">
        <v>851</v>
      </c>
      <c r="H6" s="350" t="s">
        <v>852</v>
      </c>
      <c r="I6" s="37"/>
    </row>
    <row r="7" spans="1:7" ht="27.75" customHeight="1">
      <c r="A7" s="32" t="s">
        <v>864</v>
      </c>
      <c r="B7" s="32"/>
      <c r="C7" s="32"/>
      <c r="D7" s="32"/>
      <c r="E7" s="32"/>
      <c r="F7" s="32"/>
      <c r="G7" s="32"/>
    </row>
    <row r="8" spans="1:7" ht="25.5" customHeight="1">
      <c r="A8" s="32" t="s">
        <v>865</v>
      </c>
      <c r="B8" s="32"/>
      <c r="C8" s="32"/>
      <c r="D8" s="32"/>
      <c r="E8" s="32"/>
      <c r="F8" s="32"/>
      <c r="G8" s="32"/>
    </row>
    <row r="9" spans="1:7" ht="24" customHeight="1">
      <c r="A9" s="32" t="s">
        <v>866</v>
      </c>
      <c r="B9" s="32"/>
      <c r="C9" s="32"/>
      <c r="D9" s="32"/>
      <c r="E9" s="32"/>
      <c r="F9" s="32"/>
      <c r="G9" s="32"/>
    </row>
    <row r="10" spans="1:7" ht="24" customHeight="1">
      <c r="A10" s="32" t="s">
        <v>867</v>
      </c>
      <c r="B10" s="32"/>
      <c r="C10" s="32"/>
      <c r="D10" s="32"/>
      <c r="E10" s="32"/>
      <c r="F10" s="32"/>
      <c r="G10" s="32"/>
    </row>
    <row r="11" spans="1:7" ht="24" customHeight="1">
      <c r="A11" s="32" t="s">
        <v>868</v>
      </c>
      <c r="B11" s="32"/>
      <c r="C11" s="32"/>
      <c r="D11" s="32"/>
      <c r="E11" s="32"/>
      <c r="F11" s="32"/>
      <c r="G11" s="32"/>
    </row>
  </sheetData>
  <sheetProtection/>
  <mergeCells count="7">
    <mergeCell ref="A7:G7"/>
    <mergeCell ref="A8:G8"/>
    <mergeCell ref="A9:G9"/>
    <mergeCell ref="A10:G10"/>
    <mergeCell ref="A11:G11"/>
    <mergeCell ref="I2:I3"/>
    <mergeCell ref="I4:I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冷光</cp:lastModifiedBy>
  <cp:lastPrinted>2021-08-05T06:46:23Z</cp:lastPrinted>
  <dcterms:created xsi:type="dcterms:W3CDTF">1996-12-17T01:32:42Z</dcterms:created>
  <dcterms:modified xsi:type="dcterms:W3CDTF">2022-01-17T02:59:16Z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19A49B329E4449B8BCAB7E06F71C2479</vt:lpwstr>
  </property>
</Properties>
</file>