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0470" firstSheet="1" activeTab="1"/>
  </bookViews>
  <sheets>
    <sheet name="ETTNQYSWPNZP" sheetId="1" state="hidden" r:id="rId1"/>
    <sheet name="交易简表" sheetId="2" r:id="rId2"/>
    <sheet name="连续涨跌停板规则" sheetId="3" r:id="rId3"/>
    <sheet name="交割简表" sheetId="4" state="hidden" r:id="rId4"/>
    <sheet name="每笔下单手数" sheetId="5" r:id="rId5"/>
    <sheet name="交易时间" sheetId="6" r:id="rId6"/>
    <sheet name="期权" sheetId="7" r:id="rId7"/>
    <sheet name="日内交易限额品种" sheetId="8" r:id="rId8"/>
  </sheets>
  <definedNames>
    <definedName name="AUTO_ACTIVATE" localSheetId="0" hidden="1">'ETTNQYSWPNZP'!$A$2</definedName>
  </definedNames>
  <calcPr fullCalcOnLoad="1"/>
</workbook>
</file>

<file path=xl/comments4.xml><?xml version="1.0" encoding="utf-8"?>
<comments xmlns="http://schemas.openxmlformats.org/spreadsheetml/2006/main">
  <authors>
    <author>关嘉惠</author>
  </authors>
  <commentList>
    <comment ref="F2" authorId="0">
      <text>
        <r>
          <rPr>
            <b/>
            <sz val="9"/>
            <rFont val="宋体"/>
            <family val="0"/>
          </rPr>
          <t>关嘉惠</t>
        </r>
        <r>
          <rPr>
            <b/>
            <sz val="9"/>
            <rFont val="Tahoma"/>
            <family val="2"/>
          </rPr>
          <t>:</t>
        </r>
        <r>
          <rPr>
            <sz val="9"/>
            <rFont val="Tahoma"/>
            <family val="2"/>
          </rPr>
          <t xml:space="preserve">
</t>
        </r>
        <r>
          <rPr>
            <sz val="9"/>
            <rFont val="宋体"/>
            <family val="0"/>
          </rPr>
          <t>交割单位除以交易单位</t>
        </r>
      </text>
    </comment>
    <comment ref="L2" authorId="0">
      <text>
        <r>
          <rPr>
            <b/>
            <sz val="9"/>
            <rFont val="宋体"/>
            <family val="0"/>
          </rPr>
          <t>关嘉惠</t>
        </r>
        <r>
          <rPr>
            <b/>
            <sz val="9"/>
            <rFont val="Tahoma"/>
            <family val="2"/>
          </rPr>
          <t>:</t>
        </r>
        <r>
          <rPr>
            <sz val="9"/>
            <rFont val="Tahoma"/>
            <family val="2"/>
          </rPr>
          <t xml:space="preserve">
</t>
        </r>
        <r>
          <rPr>
            <sz val="9"/>
            <rFont val="宋体"/>
            <family val="0"/>
          </rPr>
          <t>入没特殊申请，商品默认公司交割手续费为交易所两倍，股指为交易所四倍</t>
        </r>
      </text>
    </comment>
  </commentList>
</comments>
</file>

<file path=xl/sharedStrings.xml><?xml version="1.0" encoding="utf-8"?>
<sst xmlns="http://schemas.openxmlformats.org/spreadsheetml/2006/main" count="1945" uniqueCount="776">
  <si>
    <t>交易所</t>
  </si>
  <si>
    <t>品种代码</t>
  </si>
  <si>
    <t>交易单位</t>
  </si>
  <si>
    <t>最小变动价位</t>
  </si>
  <si>
    <t>停板限制</t>
  </si>
  <si>
    <t>交易所保证金</t>
  </si>
  <si>
    <t>公司保证金</t>
  </si>
  <si>
    <t>公司手续费</t>
  </si>
  <si>
    <t>郑州商品</t>
  </si>
  <si>
    <t>菜籽油(OI)</t>
  </si>
  <si>
    <t>10吨/手</t>
  </si>
  <si>
    <t>1、3、5、7、9、11</t>
  </si>
  <si>
    <t>2元/吨</t>
  </si>
  <si>
    <t>±4%</t>
  </si>
  <si>
    <t>第10个交易日</t>
  </si>
  <si>
    <t>交割月份的第12个交易日</t>
  </si>
  <si>
    <t>早籼稻(RI)</t>
  </si>
  <si>
    <t>20吨/手</t>
  </si>
  <si>
    <t>1元/吨</t>
  </si>
  <si>
    <t>强麦(WH)</t>
  </si>
  <si>
    <t>玻璃(FG)</t>
  </si>
  <si>
    <t>1～12</t>
  </si>
  <si>
    <t>油菜籽(RS)</t>
  </si>
  <si>
    <t>7、8、9、11</t>
  </si>
  <si>
    <t>仓单交割：交割月份的第12个交易日
车板交割：合约交割月份的次月20日</t>
  </si>
  <si>
    <t>菜籽粕(RM)</t>
  </si>
  <si>
    <t>1、3、5、7、8、9、11</t>
  </si>
  <si>
    <t>棉花(CF)</t>
  </si>
  <si>
    <t>5吨/手</t>
  </si>
  <si>
    <t>5元/吨</t>
  </si>
  <si>
    <t>交割月份的第 12 个交易日</t>
  </si>
  <si>
    <t>白砂糖(SR)</t>
  </si>
  <si>
    <t>PTA(TA)</t>
  </si>
  <si>
    <t>甲醇(ME)</t>
  </si>
  <si>
    <t>50吨/手</t>
  </si>
  <si>
    <t>甲醇(MA)1506开始</t>
  </si>
  <si>
    <t>普麦(PM)</t>
  </si>
  <si>
    <t>200吨/手</t>
  </si>
  <si>
    <t>0.2元/吨</t>
  </si>
  <si>
    <t>第5个交易日</t>
  </si>
  <si>
    <t>仓单交割：合约交割月份的第7个交易日
车板交割：合约交割月份的最后1个日历日</t>
  </si>
  <si>
    <t>粳稻(JR)</t>
  </si>
  <si>
    <t>晚籼稻(LR)</t>
  </si>
  <si>
    <t>硅铁(SF)</t>
  </si>
  <si>
    <t>1～12月</t>
  </si>
  <si>
    <t>锰硅(SM)</t>
  </si>
  <si>
    <t>大连商品</t>
  </si>
  <si>
    <t>豆粕(m)</t>
  </si>
  <si>
    <t>1、3、5、7、8、9、11、12</t>
  </si>
  <si>
    <t>最后交易日后第3个交易日</t>
  </si>
  <si>
    <t>豆一(a)</t>
  </si>
  <si>
    <t>焦煤(jm)</t>
  </si>
  <si>
    <t>60吨/手</t>
  </si>
  <si>
    <t>黄玉米(c)</t>
  </si>
  <si>
    <t>玉米淀粉(cs)</t>
  </si>
  <si>
    <t>豆二(b)</t>
  </si>
  <si>
    <t>豆油(y)</t>
  </si>
  <si>
    <t>聚乙烯(l)</t>
  </si>
  <si>
    <t>棕榈油(p)</t>
  </si>
  <si>
    <t>聚氯乙烯(v)</t>
  </si>
  <si>
    <t>焦炭(j)</t>
  </si>
  <si>
    <t>100吨/手</t>
  </si>
  <si>
    <t>铁矿石(i)</t>
  </si>
  <si>
    <t>鸡蛋(JD)</t>
  </si>
  <si>
    <t>1元/500千克</t>
  </si>
  <si>
    <t>±5%</t>
  </si>
  <si>
    <t>纤维板(FB)</t>
  </si>
  <si>
    <t>500张/手</t>
  </si>
  <si>
    <t>0.05元/张</t>
  </si>
  <si>
    <t>胶合板(BB)</t>
  </si>
  <si>
    <t>聚丙烯(PP)</t>
  </si>
  <si>
    <t>上海期货</t>
  </si>
  <si>
    <t>铜(cu)</t>
  </si>
  <si>
    <t>10元/吨</t>
  </si>
  <si>
    <t>第15日</t>
  </si>
  <si>
    <t>最后交易日后连续5个工作日</t>
  </si>
  <si>
    <t>铝(al)</t>
  </si>
  <si>
    <t>天胶(ru)</t>
  </si>
  <si>
    <t>1、3～11</t>
  </si>
  <si>
    <t>白银(ag)</t>
  </si>
  <si>
    <t>15千克/手</t>
  </si>
  <si>
    <t>1元/千克</t>
  </si>
  <si>
    <t>燃料油(fu)</t>
  </si>
  <si>
    <t>1～12（春节除外）</t>
  </si>
  <si>
    <t>前一个月的最后一个交易日</t>
  </si>
  <si>
    <t>锌(zn)</t>
  </si>
  <si>
    <t>黄金(au)</t>
  </si>
  <si>
    <t>1000克/手</t>
  </si>
  <si>
    <t>0.05元/克</t>
  </si>
  <si>
    <t>螺纹钢(rb)</t>
  </si>
  <si>
    <t>线材(wr)</t>
  </si>
  <si>
    <t>铅(pb)</t>
  </si>
  <si>
    <t>石油沥青(bu)</t>
  </si>
  <si>
    <t>24个月以内，其中最近1-6个月为连续月份合约，6个月以后为季月合约</t>
  </si>
  <si>
    <t>热轧卷板(hc)</t>
  </si>
  <si>
    <t>中国金融</t>
  </si>
  <si>
    <t>沪深300(IF)</t>
  </si>
  <si>
    <t>每点300元</t>
  </si>
  <si>
    <t>当月、下月及随后两个季月</t>
  </si>
  <si>
    <t>0.2点</t>
  </si>
  <si>
    <t>±10%</t>
  </si>
  <si>
    <t>合约到期月份的第三个周五</t>
  </si>
  <si>
    <t>同最后交易日</t>
  </si>
  <si>
    <t>5年期国债(TF)</t>
  </si>
  <si>
    <t>乘数10000</t>
  </si>
  <si>
    <t>最近的三个季月( 3月、 6月、 9月、 12 月 中的最近三个月循环)</t>
  </si>
  <si>
    <t>合约到期月份的第二个周五</t>
  </si>
  <si>
    <t xml:space="preserve">                                                        </t>
  </si>
  <si>
    <t>每笔最大下单手数</t>
  </si>
  <si>
    <t>关联外盘</t>
  </si>
  <si>
    <t>美白银连</t>
  </si>
  <si>
    <t>3伦外铝</t>
  </si>
  <si>
    <t>美黄金连</t>
  </si>
  <si>
    <t>3伦外铜</t>
  </si>
  <si>
    <t>美燃油连</t>
  </si>
  <si>
    <t>3伦外铅</t>
  </si>
  <si>
    <t>日胶连续</t>
  </si>
  <si>
    <t>3伦外锌</t>
  </si>
  <si>
    <t>美黄豆连</t>
  </si>
  <si>
    <t>美玉米连</t>
  </si>
  <si>
    <t>美豆粉、    美黄豆连</t>
  </si>
  <si>
    <t>美豆油、    美黄豆连</t>
  </si>
  <si>
    <t>鸡蛋(jd)</t>
  </si>
  <si>
    <t>纤维板（fb）</t>
  </si>
  <si>
    <t>胶合板（bb）</t>
  </si>
  <si>
    <t>聚丙烯（pp）</t>
  </si>
  <si>
    <t>美棉花连</t>
  </si>
  <si>
    <t>早籼稻(ER)</t>
  </si>
  <si>
    <t>菜籽油(RO)</t>
  </si>
  <si>
    <t>No11糖</t>
  </si>
  <si>
    <t>强麦(WS)</t>
  </si>
  <si>
    <t>美小麦连</t>
  </si>
  <si>
    <t>硬麦(WT)</t>
  </si>
  <si>
    <t>中金所</t>
  </si>
  <si>
    <t>沪深300指数（IF）</t>
  </si>
  <si>
    <t>5年期国债</t>
  </si>
  <si>
    <t>交易时间</t>
  </si>
  <si>
    <t>集合竞价</t>
  </si>
  <si>
    <t>撮合成交</t>
  </si>
  <si>
    <t>日盘交易时间</t>
  </si>
  <si>
    <t>夜盘交易时间</t>
  </si>
  <si>
    <t>08:55-08:59</t>
  </si>
  <si>
    <t>08:59-09:00</t>
  </si>
  <si>
    <t xml:space="preserve">09:00-11:30,13:30-15:00(10:15-10:30小节休息) </t>
  </si>
  <si>
    <t>21:00-23:30</t>
  </si>
  <si>
    <t>21:00-2:30</t>
  </si>
  <si>
    <t>21:00-1:00</t>
  </si>
  <si>
    <t>21:00-23:00</t>
  </si>
  <si>
    <t>上海证券</t>
  </si>
  <si>
    <t>9:15-9:25,14:57-15:00</t>
  </si>
  <si>
    <t>9:15-9:25,9:30-11:30,13:00-15:00</t>
  </si>
  <si>
    <t>合约类型</t>
  </si>
  <si>
    <t>合约到期月份</t>
  </si>
  <si>
    <t>申报单位</t>
  </si>
  <si>
    <t>行权时间</t>
  </si>
  <si>
    <t>到期日</t>
  </si>
  <si>
    <t>最后交易日</t>
  </si>
  <si>
    <t>行权日</t>
  </si>
  <si>
    <t>履约方式</t>
  </si>
  <si>
    <t>交割方式</t>
  </si>
  <si>
    <t>50ETF</t>
  </si>
  <si>
    <t>认购期权、认沽期权</t>
  </si>
  <si>
    <t>张</t>
  </si>
  <si>
    <t>上午：9:15-9:25、9:30-11:30；下午：13:00-15:30</t>
  </si>
  <si>
    <t>到期月份的第四个星期三</t>
  </si>
  <si>
    <t>同到期日</t>
  </si>
  <si>
    <t>欧式</t>
  </si>
  <si>
    <t>实物交割（特殊情况下，可能采用现金交割）</t>
  </si>
  <si>
    <t>10年期国债(T)</t>
  </si>
  <si>
    <t>0.005元</t>
  </si>
  <si>
    <t>10年期国债</t>
  </si>
  <si>
    <t>09:10-09:14</t>
  </si>
  <si>
    <t>09:14-09:15</t>
  </si>
  <si>
    <t xml:space="preserve">09:15-11:30,13:00-15:15(合约最后交易日收盘时间11:30) </t>
  </si>
  <si>
    <t>镍(ni)</t>
  </si>
  <si>
    <t>锡(sn)</t>
  </si>
  <si>
    <t>3伦外镍</t>
  </si>
  <si>
    <t>3伦外锡</t>
  </si>
  <si>
    <t>1吨/手</t>
  </si>
  <si>
    <t>10元/吨</t>
  </si>
  <si>
    <t>品种名称</t>
  </si>
  <si>
    <t>品种代码</t>
  </si>
  <si>
    <t>OI</t>
  </si>
  <si>
    <t>菜籽油</t>
  </si>
  <si>
    <t>RI</t>
  </si>
  <si>
    <t>WH</t>
  </si>
  <si>
    <t>FG</t>
  </si>
  <si>
    <t>RS</t>
  </si>
  <si>
    <t>RM</t>
  </si>
  <si>
    <t>CF</t>
  </si>
  <si>
    <t>SR</t>
  </si>
  <si>
    <t>TA</t>
  </si>
  <si>
    <t>PM</t>
  </si>
  <si>
    <t>JR</t>
  </si>
  <si>
    <t>LR</t>
  </si>
  <si>
    <t>SF</t>
  </si>
  <si>
    <t>SM</t>
  </si>
  <si>
    <t>早籼稻</t>
  </si>
  <si>
    <t>强麦</t>
  </si>
  <si>
    <t>玻璃</t>
  </si>
  <si>
    <t>油菜籽</t>
  </si>
  <si>
    <t>菜籽粕</t>
  </si>
  <si>
    <t>普麦</t>
  </si>
  <si>
    <t>粳稻</t>
  </si>
  <si>
    <t>晚籼稻</t>
  </si>
  <si>
    <t>硅铁</t>
  </si>
  <si>
    <t>锰硅</t>
  </si>
  <si>
    <t>m</t>
  </si>
  <si>
    <t>豆粕</t>
  </si>
  <si>
    <t>a</t>
  </si>
  <si>
    <t>jm</t>
  </si>
  <si>
    <t>c</t>
  </si>
  <si>
    <t>cs</t>
  </si>
  <si>
    <t>b</t>
  </si>
  <si>
    <t>y</t>
  </si>
  <si>
    <t>l</t>
  </si>
  <si>
    <t>p</t>
  </si>
  <si>
    <t>v</t>
  </si>
  <si>
    <t>j</t>
  </si>
  <si>
    <t>i</t>
  </si>
  <si>
    <t>jd</t>
  </si>
  <si>
    <t>fb</t>
  </si>
  <si>
    <t>bb</t>
  </si>
  <si>
    <t>pp</t>
  </si>
  <si>
    <t>焦煤</t>
  </si>
  <si>
    <t>玉米淀粉</t>
  </si>
  <si>
    <t>豆二</t>
  </si>
  <si>
    <t>豆油</t>
  </si>
  <si>
    <t>棕榈油</t>
  </si>
  <si>
    <t>聚氯乙烯</t>
  </si>
  <si>
    <t>焦炭</t>
  </si>
  <si>
    <t>铁矿石</t>
  </si>
  <si>
    <t>鸡蛋</t>
  </si>
  <si>
    <t>纤维板</t>
  </si>
  <si>
    <t>胶合板</t>
  </si>
  <si>
    <t>聚丙烯</t>
  </si>
  <si>
    <t>cu</t>
  </si>
  <si>
    <t>al</t>
  </si>
  <si>
    <t>ru</t>
  </si>
  <si>
    <t>ag</t>
  </si>
  <si>
    <t>fu</t>
  </si>
  <si>
    <t>zn</t>
  </si>
  <si>
    <t>au</t>
  </si>
  <si>
    <t>rb</t>
  </si>
  <si>
    <t>wr</t>
  </si>
  <si>
    <t>pb</t>
  </si>
  <si>
    <t>bu</t>
  </si>
  <si>
    <t>hc</t>
  </si>
  <si>
    <t>ni</t>
  </si>
  <si>
    <t>sn</t>
  </si>
  <si>
    <t>IF</t>
  </si>
  <si>
    <t>TF</t>
  </si>
  <si>
    <t>T</t>
  </si>
  <si>
    <t>沪深300</t>
  </si>
  <si>
    <t>锡</t>
  </si>
  <si>
    <t>热轧卷板</t>
  </si>
  <si>
    <t>铅</t>
  </si>
  <si>
    <t>线材</t>
  </si>
  <si>
    <t>黄金</t>
  </si>
  <si>
    <t>燃料油</t>
  </si>
  <si>
    <t>白银</t>
  </si>
  <si>
    <t>铝</t>
  </si>
  <si>
    <t>甲醇N</t>
  </si>
  <si>
    <t>国债10年期</t>
  </si>
  <si>
    <t>国债5年期</t>
  </si>
  <si>
    <t>棉花一号</t>
  </si>
  <si>
    <t>白糖</t>
  </si>
  <si>
    <t>TA甲苯</t>
  </si>
  <si>
    <t>黄大豆</t>
  </si>
  <si>
    <t>玉米</t>
  </si>
  <si>
    <t>乙烯</t>
  </si>
  <si>
    <t>橡胶</t>
  </si>
  <si>
    <t>1吨/手</t>
  </si>
  <si>
    <t>上证50</t>
  </si>
  <si>
    <t>IH</t>
  </si>
  <si>
    <t>中证500</t>
  </si>
  <si>
    <t>IC</t>
  </si>
  <si>
    <t>上证50（IH）</t>
  </si>
  <si>
    <t>中证500（IC）</t>
  </si>
  <si>
    <t>上证50(IH)</t>
  </si>
  <si>
    <t>中证500(IC)</t>
  </si>
  <si>
    <t>每点300元</t>
  </si>
  <si>
    <t>每点200元</t>
  </si>
  <si>
    <t>0.5元/吨</t>
  </si>
  <si>
    <t>0.5元/吨</t>
  </si>
  <si>
    <t>21:00-23:30</t>
  </si>
  <si>
    <t>100吨/手</t>
  </si>
  <si>
    <t>第一个停板</t>
  </si>
  <si>
    <t>第二个停板</t>
  </si>
  <si>
    <t>正常情况</t>
  </si>
  <si>
    <t>变化规律</t>
  </si>
  <si>
    <t>MA</t>
  </si>
  <si>
    <t>菜籽油</t>
  </si>
  <si>
    <t>OI</t>
  </si>
  <si>
    <t>早籼稻</t>
  </si>
  <si>
    <t>RI</t>
  </si>
  <si>
    <t>强麦</t>
  </si>
  <si>
    <t>WH</t>
  </si>
  <si>
    <t>玻璃</t>
  </si>
  <si>
    <t>FG</t>
  </si>
  <si>
    <t>油菜籽</t>
  </si>
  <si>
    <t>RS</t>
  </si>
  <si>
    <t>菜籽粕</t>
  </si>
  <si>
    <t>RM</t>
  </si>
  <si>
    <t>棉花一号</t>
  </si>
  <si>
    <t>CF</t>
  </si>
  <si>
    <t>白糖</t>
  </si>
  <si>
    <t>SR</t>
  </si>
  <si>
    <t>TA甲苯</t>
  </si>
  <si>
    <t>TA</t>
  </si>
  <si>
    <t>甲醇N</t>
  </si>
  <si>
    <t>MA</t>
  </si>
  <si>
    <t>普麦</t>
  </si>
  <si>
    <t>PM</t>
  </si>
  <si>
    <t>粳稻</t>
  </si>
  <si>
    <t>JR</t>
  </si>
  <si>
    <t>晚籼稻</t>
  </si>
  <si>
    <t>LR</t>
  </si>
  <si>
    <t>硅铁</t>
  </si>
  <si>
    <t>SF</t>
  </si>
  <si>
    <t>锰硅</t>
  </si>
  <si>
    <t>SM</t>
  </si>
  <si>
    <t>豆粕</t>
  </si>
  <si>
    <t>m</t>
  </si>
  <si>
    <t>黄大豆</t>
  </si>
  <si>
    <t>a</t>
  </si>
  <si>
    <t>焦煤</t>
  </si>
  <si>
    <t>jm</t>
  </si>
  <si>
    <t>玉米</t>
  </si>
  <si>
    <t>c</t>
  </si>
  <si>
    <t>玉米淀粉</t>
  </si>
  <si>
    <t>cs</t>
  </si>
  <si>
    <t>豆二</t>
  </si>
  <si>
    <t>b</t>
  </si>
  <si>
    <t>豆油</t>
  </si>
  <si>
    <t>y</t>
  </si>
  <si>
    <t>乙烯</t>
  </si>
  <si>
    <t>l</t>
  </si>
  <si>
    <t>棕榈油</t>
  </si>
  <si>
    <t>p</t>
  </si>
  <si>
    <t>聚氯乙烯</t>
  </si>
  <si>
    <t>v</t>
  </si>
  <si>
    <t>焦炭</t>
  </si>
  <si>
    <t>j</t>
  </si>
  <si>
    <t>铁矿石</t>
  </si>
  <si>
    <t>i</t>
  </si>
  <si>
    <t>鸡蛋</t>
  </si>
  <si>
    <t>jd</t>
  </si>
  <si>
    <t>纤维板</t>
  </si>
  <si>
    <t>fb</t>
  </si>
  <si>
    <t>胶合板</t>
  </si>
  <si>
    <t>bb</t>
  </si>
  <si>
    <t>聚丙烯</t>
  </si>
  <si>
    <t>pp</t>
  </si>
  <si>
    <t>铜</t>
  </si>
  <si>
    <t>cu</t>
  </si>
  <si>
    <t>铝</t>
  </si>
  <si>
    <t>al</t>
  </si>
  <si>
    <t>橡胶</t>
  </si>
  <si>
    <t>ru</t>
  </si>
  <si>
    <t>白银</t>
  </si>
  <si>
    <t>ag</t>
  </si>
  <si>
    <t>燃料油</t>
  </si>
  <si>
    <t>fu</t>
  </si>
  <si>
    <t>锌</t>
  </si>
  <si>
    <t>zn</t>
  </si>
  <si>
    <t>黄金</t>
  </si>
  <si>
    <t>au</t>
  </si>
  <si>
    <t>螺纹</t>
  </si>
  <si>
    <t>rb</t>
  </si>
  <si>
    <t>线材</t>
  </si>
  <si>
    <t>wr</t>
  </si>
  <si>
    <t>铅</t>
  </si>
  <si>
    <t>pb</t>
  </si>
  <si>
    <t>石油沥青</t>
  </si>
  <si>
    <t>bu</t>
  </si>
  <si>
    <t>热轧卷板</t>
  </si>
  <si>
    <t>hc</t>
  </si>
  <si>
    <t>镍</t>
  </si>
  <si>
    <t>ni</t>
  </si>
  <si>
    <t>1吨/手</t>
  </si>
  <si>
    <t>锡</t>
  </si>
  <si>
    <t>sn</t>
  </si>
  <si>
    <t>沪深300</t>
  </si>
  <si>
    <t>IF</t>
  </si>
  <si>
    <t>上证50</t>
  </si>
  <si>
    <t>IH</t>
  </si>
  <si>
    <t>每点300元</t>
  </si>
  <si>
    <t>中证500</t>
  </si>
  <si>
    <t>IC</t>
  </si>
  <si>
    <t>每点200元</t>
  </si>
  <si>
    <t>国债5年期</t>
  </si>
  <si>
    <t>TF</t>
  </si>
  <si>
    <t>国债10年期</t>
  </si>
  <si>
    <t>T</t>
  </si>
  <si>
    <t>第二交易日停板限制</t>
  </si>
  <si>
    <t>第二交易日停板限制</t>
  </si>
  <si>
    <t>第一个板涨跌板幅度统一调到±7%，保证金调到9%，初始保证金比9%高的保留原高值；我司保证金在交易所基础上加5%</t>
  </si>
  <si>
    <t>第二个板涨跌板幅度统一调到±10%，保证金调到12%，初始保证金比12%高的保留原高值；我司保证金在交易所基础上加5%</t>
  </si>
  <si>
    <t>ZC</t>
  </si>
  <si>
    <t>动力煤</t>
  </si>
  <si>
    <t>动力煤</t>
  </si>
  <si>
    <t>21:00-23:00</t>
  </si>
  <si>
    <t>市价单最大下单手数（手）</t>
  </si>
  <si>
    <t>市价单最小下单量（手）</t>
  </si>
  <si>
    <t>限价单最小下单量（手）</t>
  </si>
  <si>
    <t>限价单最大下单手数（手）</t>
  </si>
  <si>
    <t>最后交易日
(交割月)</t>
  </si>
  <si>
    <t>1、3、5、7、9、11</t>
  </si>
  <si>
    <t>交易单位</t>
  </si>
  <si>
    <t>合约交割月份</t>
  </si>
  <si>
    <t>交割日期</t>
  </si>
  <si>
    <r>
      <t>第二个板后板幅调整为第一板后板幅加2%；保证金为第二个板后板幅加2%；我司保证金在交易所基础上加</t>
    </r>
    <r>
      <rPr>
        <sz val="10"/>
        <rFont val="宋体"/>
        <family val="0"/>
      </rPr>
      <t>4%</t>
    </r>
  </si>
  <si>
    <t>不扩板，不扩保证金；我司股指保证金在交易所基础上加2%；国债保证金在交易所基础上加1%</t>
  </si>
  <si>
    <t>第一个板后板幅调整为正常情况板幅加3%；保证金为第一个板后板幅加2%；我司保证金在交易所基础上加4%</t>
  </si>
  <si>
    <t>非白银品种第二个板后板幅调整为正常情况板幅加5%，保证金调整为第二个板幅加2%；
白银品种第二个板后板幅调整为正常情况板幅加6%，保证金调整为第二个板幅加3%；我司锌保证金在交易所基础上加5%、铅保证金在交易所基础上加3%</t>
  </si>
  <si>
    <t>品种名称</t>
  </si>
  <si>
    <t>品种代码</t>
  </si>
  <si>
    <t>交易单位</t>
  </si>
  <si>
    <t>交割单位</t>
  </si>
  <si>
    <t>合约交割月份</t>
  </si>
  <si>
    <t>交易所交割手续费</t>
  </si>
  <si>
    <t>公司交割手续费</t>
  </si>
  <si>
    <t>最后交易日
(交割月)</t>
  </si>
  <si>
    <t>菜籽油</t>
  </si>
  <si>
    <t>OI</t>
  </si>
  <si>
    <t>10吨/张</t>
  </si>
  <si>
    <t>早籼稻</t>
  </si>
  <si>
    <t>RI</t>
  </si>
  <si>
    <t>20吨/张</t>
  </si>
  <si>
    <t>强麦</t>
  </si>
  <si>
    <t>WH</t>
  </si>
  <si>
    <t>20吨/张</t>
  </si>
  <si>
    <t>油菜籽</t>
  </si>
  <si>
    <t>RS</t>
  </si>
  <si>
    <t>10吨/张</t>
  </si>
  <si>
    <t>菜籽粕</t>
  </si>
  <si>
    <t>RM</t>
  </si>
  <si>
    <t>棉花一号</t>
  </si>
  <si>
    <t>CF</t>
  </si>
  <si>
    <t>40吨/张</t>
  </si>
  <si>
    <t>白糖</t>
  </si>
  <si>
    <t>SR</t>
  </si>
  <si>
    <t>TA甲苯</t>
  </si>
  <si>
    <t>TA</t>
  </si>
  <si>
    <t>5吨/张</t>
  </si>
  <si>
    <t>普麦</t>
  </si>
  <si>
    <t>PM</t>
  </si>
  <si>
    <t>50吨/张</t>
  </si>
  <si>
    <t>动力煤</t>
  </si>
  <si>
    <t>ZC</t>
  </si>
  <si>
    <t>100吨/手</t>
  </si>
  <si>
    <t>20000吨/张</t>
  </si>
  <si>
    <t>粳稻</t>
  </si>
  <si>
    <t>JR</t>
  </si>
  <si>
    <t>1、3、5、7、9、11</t>
  </si>
  <si>
    <t>晚籼稻</t>
  </si>
  <si>
    <t>LR</t>
  </si>
  <si>
    <t>硅铁</t>
  </si>
  <si>
    <t>SF</t>
  </si>
  <si>
    <t>35吨/张</t>
  </si>
  <si>
    <t>锰硅</t>
  </si>
  <si>
    <t>SM</t>
  </si>
  <si>
    <t>豆粕</t>
  </si>
  <si>
    <t>m</t>
  </si>
  <si>
    <t>黄大豆</t>
  </si>
  <si>
    <t>a</t>
  </si>
  <si>
    <t>焦煤</t>
  </si>
  <si>
    <t>jm</t>
  </si>
  <si>
    <t>0.5元/吨</t>
  </si>
  <si>
    <t>玉米</t>
  </si>
  <si>
    <t>c</t>
  </si>
  <si>
    <t>玉米淀粉</t>
  </si>
  <si>
    <t>cs</t>
  </si>
  <si>
    <t>豆二</t>
  </si>
  <si>
    <t>b</t>
  </si>
  <si>
    <t>豆油</t>
  </si>
  <si>
    <t>y</t>
  </si>
  <si>
    <t>乙烯</t>
  </si>
  <si>
    <t>l</t>
  </si>
  <si>
    <t>棕榈油</t>
  </si>
  <si>
    <t>p</t>
  </si>
  <si>
    <t>聚氯乙烯</t>
  </si>
  <si>
    <t>v</t>
  </si>
  <si>
    <t>焦炭</t>
  </si>
  <si>
    <t>j</t>
  </si>
  <si>
    <t>铁矿石</t>
  </si>
  <si>
    <t>i</t>
  </si>
  <si>
    <t>鸡蛋</t>
  </si>
  <si>
    <t>jd</t>
  </si>
  <si>
    <t>1、2、3、4、5、6、9、10、11、12</t>
  </si>
  <si>
    <t>纤维板</t>
  </si>
  <si>
    <t>fb</t>
  </si>
  <si>
    <t>胶合板</t>
  </si>
  <si>
    <t>bb</t>
  </si>
  <si>
    <t>聚丙烯</t>
  </si>
  <si>
    <t>pp</t>
  </si>
  <si>
    <t>铜</t>
  </si>
  <si>
    <t>cu</t>
  </si>
  <si>
    <t>铝</t>
  </si>
  <si>
    <t>al</t>
  </si>
  <si>
    <t>橡胶</t>
  </si>
  <si>
    <t>ru</t>
  </si>
  <si>
    <t>白银</t>
  </si>
  <si>
    <t>ag</t>
  </si>
  <si>
    <t>燃料油</t>
  </si>
  <si>
    <t>fu</t>
  </si>
  <si>
    <t>锌</t>
  </si>
  <si>
    <t>zn</t>
  </si>
  <si>
    <t>黄金</t>
  </si>
  <si>
    <t>au</t>
  </si>
  <si>
    <t>螺纹</t>
  </si>
  <si>
    <t>rb</t>
  </si>
  <si>
    <t>线材</t>
  </si>
  <si>
    <t>wr</t>
  </si>
  <si>
    <t>铅</t>
  </si>
  <si>
    <t>pb</t>
  </si>
  <si>
    <t>石油沥青</t>
  </si>
  <si>
    <t>bu</t>
  </si>
  <si>
    <t>热轧卷板</t>
  </si>
  <si>
    <t>hc</t>
  </si>
  <si>
    <t>2元/吨</t>
  </si>
  <si>
    <t>镍</t>
  </si>
  <si>
    <t>ni</t>
  </si>
  <si>
    <t>1吨/手</t>
  </si>
  <si>
    <t>10元/吨</t>
  </si>
  <si>
    <t>锡</t>
  </si>
  <si>
    <t>sn</t>
  </si>
  <si>
    <t>沪深300</t>
  </si>
  <si>
    <t>IF</t>
  </si>
  <si>
    <t>上证50</t>
  </si>
  <si>
    <t>IH</t>
  </si>
  <si>
    <t>中证500</t>
  </si>
  <si>
    <t>IC</t>
  </si>
  <si>
    <t>国债5年期</t>
  </si>
  <si>
    <t>TF</t>
  </si>
  <si>
    <t>0.005元</t>
  </si>
  <si>
    <t>国债10年期</t>
  </si>
  <si>
    <t>T</t>
  </si>
  <si>
    <t>1.郑商所手续费（除没有平今优惠的品种外）平今免收起止日期为2015年1月1日至12月31日，客户默认双边，不予免收。</t>
  </si>
  <si>
    <t>1元/吨</t>
  </si>
  <si>
    <t xml:space="preserve">                                  广州期货股份有限公司期货代理品种涨跌停规则一览表 </t>
  </si>
  <si>
    <t xml:space="preserve">                                  广州期货股份有限公司期权品种简表</t>
  </si>
  <si>
    <t>仓储费</t>
  </si>
  <si>
    <t>交割整数倍要求</t>
  </si>
  <si>
    <t>交割细则</t>
  </si>
  <si>
    <t>交易所交割保证金</t>
  </si>
  <si>
    <t>公司交割保证金</t>
  </si>
  <si>
    <t xml:space="preserve">上海交割期是指该合约最后交易日后的连续五个工作日（五日交割）
（一）第一交割日
1、买方申报意向。买方在第一交割日内，向交易所提交所需商品的意向书。内容包括品种、牌号、数量及指定交割仓库名等。 
2、卖方交标准仓单（螺纹钢、线材和热轧卷板期货合约还允许提交厂库标准仓单）。卖方在第一交割日内通过标准仓单管理系统将已付清仓储费用的有效标准仓单交交易所。
（二）第二交割日 
交易所分配标准仓单。交易所在第二交割日根据已有资源，按照“时间优先、数量取整、就近配对、统筹安排”的原则，向买方分配标准仓单。 
不能用于下一期货合约交割的标准仓单，交易所按所占当月交割总量的比例向买方分摊。 
（三）第三交割日 
1、买方交款、取单。买方应当在第三交割日14:00前到交易所交付货款并取得标准仓单。 
2、卖方收款。交易所应当在第三交割日16:00前将货款付给卖方，如遇特殊情况交易所可以延长交割货款给付时间。 
（四）第四、五交割日 
卖方交增值税专用发票。 
</t>
  </si>
  <si>
    <t>6000吨/张</t>
  </si>
  <si>
    <t>1000吨/张</t>
  </si>
  <si>
    <t>10000吨/张</t>
  </si>
  <si>
    <r>
      <t>1</t>
    </r>
    <r>
      <rPr>
        <sz val="9"/>
        <color indexed="8"/>
        <rFont val="宋体"/>
        <family val="0"/>
      </rPr>
      <t>0</t>
    </r>
    <r>
      <rPr>
        <sz val="9"/>
        <color indexed="8"/>
        <rFont val="宋体"/>
        <family val="0"/>
      </rPr>
      <t>吨/张</t>
    </r>
  </si>
  <si>
    <r>
      <t>10吨/张</t>
    </r>
  </si>
  <si>
    <r>
      <t>5吨/张</t>
    </r>
  </si>
  <si>
    <r>
      <t>25吨/张</t>
    </r>
  </si>
  <si>
    <t>0.01元/张</t>
  </si>
  <si>
    <t>2元/吨</t>
  </si>
  <si>
    <t>0.06元/克</t>
  </si>
  <si>
    <t>1.8元/kg*天</t>
  </si>
  <si>
    <t>0.5元/千克</t>
  </si>
  <si>
    <t>1元/吨</t>
  </si>
  <si>
    <t>4元/吨</t>
  </si>
  <si>
    <r>
      <t>6吨/张</t>
    </r>
  </si>
  <si>
    <r>
      <t>3</t>
    </r>
    <r>
      <rPr>
        <sz val="9"/>
        <color indexed="8"/>
        <rFont val="宋体"/>
        <family val="0"/>
      </rPr>
      <t>00</t>
    </r>
    <r>
      <rPr>
        <sz val="9"/>
        <color indexed="8"/>
        <rFont val="宋体"/>
        <family val="0"/>
      </rPr>
      <t>吨/张</t>
    </r>
  </si>
  <si>
    <t>3000克/张</t>
  </si>
  <si>
    <t>2吨/张</t>
  </si>
  <si>
    <t>30千克/张</t>
  </si>
  <si>
    <r>
      <t>1</t>
    </r>
    <r>
      <rPr>
        <sz val="9"/>
        <color indexed="8"/>
        <rFont val="宋体"/>
        <family val="0"/>
      </rPr>
      <t>0</t>
    </r>
    <r>
      <rPr>
        <sz val="9"/>
        <color indexed="8"/>
        <rFont val="宋体"/>
        <family val="0"/>
      </rPr>
      <t>吨/张</t>
    </r>
  </si>
  <si>
    <r>
      <t>50</t>
    </r>
    <r>
      <rPr>
        <sz val="9"/>
        <color indexed="8"/>
        <rFont val="宋体"/>
        <family val="0"/>
      </rPr>
      <t>吨/张</t>
    </r>
  </si>
  <si>
    <r>
      <t>25吨/张</t>
    </r>
  </si>
  <si>
    <t>0.3元/吨*天</t>
  </si>
  <si>
    <t>0.4元/吨*天</t>
  </si>
  <si>
    <t>0.7元/吨*天</t>
  </si>
  <si>
    <t>0.3元/吨*天</t>
  </si>
  <si>
    <t>1.25元/吨*天</t>
  </si>
  <si>
    <t>1.5元/吨*天</t>
  </si>
  <si>
    <t>0.011元/千克*天</t>
  </si>
  <si>
    <t>1元/吨*天</t>
  </si>
  <si>
    <t>0.15元/吨*天</t>
  </si>
  <si>
    <t>1.5元/吨*天</t>
  </si>
  <si>
    <t>1.4元/吨*天</t>
  </si>
  <si>
    <t>8元/吨</t>
  </si>
  <si>
    <t>1元/千克</t>
  </si>
  <si>
    <t>1元/吨</t>
  </si>
  <si>
    <t>11月1日-4月30日：0.50元/吨*天           5月1日-10月31日：0.60元/吨*天</t>
  </si>
  <si>
    <t>0.8元/吨*天</t>
  </si>
  <si>
    <t>4元/吨</t>
  </si>
  <si>
    <t>11月1日-4月30日：0.40元/吨*天           5月1日-10月31日：0.50元/吨*天</t>
  </si>
  <si>
    <t>0.5元/吨*天</t>
  </si>
  <si>
    <t>0.9元/吨*天</t>
  </si>
  <si>
    <t>6元/吨*天</t>
  </si>
  <si>
    <t>500张</t>
  </si>
  <si>
    <t>0.035元/张*天</t>
  </si>
  <si>
    <t>0.5元/吨</t>
  </si>
  <si>
    <t>0.4元/吨*天</t>
  </si>
  <si>
    <t>0.6元/吨*天</t>
  </si>
  <si>
    <t>5月1日-9月30日：0.45元/吨*天      其他：0.40元/吨*天</t>
  </si>
  <si>
    <t>2元/吨</t>
  </si>
  <si>
    <t>0.9元/吨*天</t>
  </si>
  <si>
    <t>5月1日-9月30日：0.55元/吨*天      其他：0.50元/吨*天</t>
  </si>
  <si>
    <r>
      <t>0.</t>
    </r>
    <r>
      <rPr>
        <sz val="9"/>
        <color indexed="8"/>
        <rFont val="宋体"/>
        <family val="0"/>
      </rPr>
      <t>4</t>
    </r>
    <r>
      <rPr>
        <sz val="9"/>
        <color indexed="8"/>
        <rFont val="宋体"/>
        <family val="0"/>
      </rPr>
      <t>5元/吨*天</t>
    </r>
  </si>
  <si>
    <t>无</t>
  </si>
  <si>
    <t>万分之一</t>
  </si>
  <si>
    <r>
      <t>5元</t>
    </r>
    <r>
      <rPr>
        <sz val="9"/>
        <color indexed="8"/>
        <rFont val="宋体"/>
        <family val="0"/>
      </rPr>
      <t>/手</t>
    </r>
  </si>
  <si>
    <r>
      <t>投机、套利4</t>
    </r>
    <r>
      <rPr>
        <sz val="9"/>
        <color indexed="8"/>
        <rFont val="宋体"/>
        <family val="0"/>
      </rPr>
      <t>2% 套保22%</t>
    </r>
  </si>
  <si>
    <r>
      <t>0.0</t>
    </r>
    <r>
      <rPr>
        <sz val="9"/>
        <color indexed="8"/>
        <rFont val="宋体"/>
        <family val="0"/>
      </rPr>
      <t>2</t>
    </r>
    <r>
      <rPr>
        <sz val="9"/>
        <color indexed="8"/>
        <rFont val="宋体"/>
        <family val="0"/>
      </rPr>
      <t>元/张</t>
    </r>
  </si>
  <si>
    <r>
      <t>0.</t>
    </r>
    <r>
      <rPr>
        <sz val="9"/>
        <color indexed="8"/>
        <rFont val="宋体"/>
        <family val="0"/>
      </rPr>
      <t>12</t>
    </r>
    <r>
      <rPr>
        <sz val="9"/>
        <color indexed="8"/>
        <rFont val="宋体"/>
        <family val="0"/>
      </rPr>
      <t>元/克</t>
    </r>
  </si>
  <si>
    <t>万分之四</t>
  </si>
  <si>
    <t>10元/手</t>
  </si>
  <si>
    <t xml:space="preserve">09:30-11:30,13:00-15:00(合约最后交易日下午收盘时间15:00) </t>
  </si>
  <si>
    <t>每点200元</t>
  </si>
  <si>
    <t>玻璃</t>
  </si>
  <si>
    <t>FG</t>
  </si>
  <si>
    <t>20吨/张</t>
  </si>
  <si>
    <t>1元/吨</t>
  </si>
  <si>
    <t>2元/吨</t>
  </si>
  <si>
    <t>0.25元/吨*天</t>
  </si>
  <si>
    <t>甲醇N</t>
  </si>
  <si>
    <t>MA</t>
  </si>
  <si>
    <t>10吨/张</t>
  </si>
  <si>
    <t>1元/吨</t>
  </si>
  <si>
    <t>2元/吨</t>
  </si>
  <si>
    <t>1.5元/吨*天</t>
  </si>
  <si>
    <t xml:space="preserve">                                  广州期货股份有限公司期货代理品种交割简表</t>
  </si>
  <si>
    <t>动力煤(ZC)</t>
  </si>
  <si>
    <t>铜</t>
  </si>
  <si>
    <t>锌</t>
  </si>
  <si>
    <t>螺纹</t>
  </si>
  <si>
    <t>石油沥青</t>
  </si>
  <si>
    <t>镍</t>
  </si>
  <si>
    <t>第一个板后板幅调整为正常情况板幅加3%；保证金为第一个板后板幅加2%；我司锌保证金在交易所基础上加5%、铅保证金在交易所基础上加3%</t>
  </si>
  <si>
    <t>投机、套利32%
套保22%</t>
  </si>
  <si>
    <r>
      <t>投机、套利3</t>
    </r>
    <r>
      <rPr>
        <sz val="10"/>
        <color indexed="8"/>
        <rFont val="宋体"/>
        <family val="0"/>
      </rPr>
      <t>0%</t>
    </r>
    <r>
      <rPr>
        <sz val="10"/>
        <color indexed="8"/>
        <rFont val="宋体"/>
        <family val="0"/>
      </rPr>
      <t xml:space="preserve">
套保20%</t>
    </r>
  </si>
  <si>
    <t xml:space="preserve">最后交易日后第3个交易日
</t>
  </si>
  <si>
    <t>合约月份倒数第4个交易日</t>
  </si>
  <si>
    <t xml:space="preserve">                                  广州期货股份有限公司期货代理品种简表</t>
  </si>
  <si>
    <t>郑州商品交易所</t>
  </si>
  <si>
    <t>手</t>
  </si>
  <si>
    <r>
      <t>0.5元</t>
    </r>
    <r>
      <rPr>
        <sz val="7"/>
        <color indexed="8"/>
        <rFont val="宋体"/>
        <family val="0"/>
      </rPr>
      <t>/吨</t>
    </r>
  </si>
  <si>
    <t>看涨期权、看跌期权</t>
  </si>
  <si>
    <t>合约月份前一个月的第5个交易日</t>
  </si>
  <si>
    <t>大连商品交易所</t>
  </si>
  <si>
    <t>0.5元/吨</t>
  </si>
  <si>
    <t>合约月份前两个月的倒数第5个交易日</t>
  </si>
  <si>
    <t>合约月份前两个月的倒数第5个交易日</t>
  </si>
  <si>
    <t>美式</t>
  </si>
  <si>
    <t>美式</t>
  </si>
  <si>
    <t>上午：9：00-10：15、10：30-11：30；下午13：30-15：00；晚上;21:00-23:30</t>
  </si>
  <si>
    <r>
      <t>到期日前任一交易日及到期日1</t>
    </r>
    <r>
      <rPr>
        <sz val="7"/>
        <color indexed="8"/>
        <rFont val="宋体"/>
        <family val="0"/>
      </rPr>
      <t>5：30之前</t>
    </r>
  </si>
  <si>
    <t>白糖期权</t>
  </si>
  <si>
    <r>
      <t>1</t>
    </r>
    <r>
      <rPr>
        <sz val="7"/>
        <color indexed="8"/>
        <rFont val="宋体"/>
        <family val="0"/>
      </rPr>
      <t>0吨/手</t>
    </r>
  </si>
  <si>
    <r>
      <t>0</t>
    </r>
    <r>
      <rPr>
        <sz val="7"/>
        <rFont val="宋体"/>
        <family val="0"/>
      </rPr>
      <t>.5元/吨</t>
    </r>
  </si>
  <si>
    <t>豆粕期权</t>
  </si>
  <si>
    <r>
      <t>2、</t>
    </r>
    <r>
      <rPr>
        <sz val="7"/>
        <color indexed="8"/>
        <rFont val="宋体"/>
        <family val="0"/>
      </rPr>
      <t>4、6、7、8、10、11、12</t>
    </r>
  </si>
  <si>
    <r>
      <t>0</t>
    </r>
    <r>
      <rPr>
        <sz val="7"/>
        <rFont val="宋体"/>
        <family val="0"/>
      </rPr>
      <t>.5元/吨</t>
    </r>
  </si>
  <si>
    <t>等于标的期货合约涨跌停板幅度的绝对值
（跌停板不低于一个最小变动价位）</t>
  </si>
  <si>
    <t>买方不收保证金，卖方按标的期货保证金率冻结保证金，详见交易所保证金计算公式</t>
  </si>
  <si>
    <t>买方不收保证金，卖方按标的期货交易所保证金率冻结保证金，详见交易所保证金计算公式</t>
  </si>
  <si>
    <t>买方不收保证金，卖方按标的期货公司保证金率冻结保证金，详见交易所保证金计算公式</t>
  </si>
  <si>
    <t>行权</t>
  </si>
  <si>
    <r>
      <t>S</t>
    </r>
    <r>
      <rPr>
        <sz val="7"/>
        <color indexed="8"/>
        <rFont val="宋体"/>
        <family val="0"/>
      </rPr>
      <t>R</t>
    </r>
    <r>
      <rPr>
        <sz val="7"/>
        <color indexed="8"/>
        <rFont val="宋体"/>
        <family val="0"/>
      </rPr>
      <t>YMM-C(P)-EP</t>
    </r>
  </si>
  <si>
    <t>SRYMM-C(P)-EP</t>
  </si>
  <si>
    <t>MYYMM-C(P)-EP</t>
  </si>
  <si>
    <t>豆粕期权（MYYMM-C(P)-EP）</t>
  </si>
  <si>
    <t>MYYMM-C(P)-EP</t>
  </si>
  <si>
    <t>白糖期权（SRYMM-C(P)-EP）</t>
  </si>
  <si>
    <t>白糖期权（SRYMM-C(P)-EP）</t>
  </si>
  <si>
    <t>个人投资者最后交易日</t>
  </si>
  <si>
    <t>交割月前一月最后交易日</t>
  </si>
  <si>
    <t>最后交易日前第三个交易日，5手整数倍</t>
  </si>
  <si>
    <t>最后交易日前第三个交易日</t>
  </si>
  <si>
    <t>最后交易日前第三个交易日，2手整数倍</t>
  </si>
  <si>
    <t>前一个月的倒数第四个交易</t>
  </si>
  <si>
    <t>最后交易日前第三个交易日，3手整数倍</t>
  </si>
  <si>
    <t>最后交易日前第三个交易日，30手整数倍</t>
  </si>
  <si>
    <t>最后交易日前第三个交易日，6手整数倍</t>
  </si>
  <si>
    <t>合约到期月份前一月的倒数第二个交易日</t>
  </si>
  <si>
    <t>1～12</t>
  </si>
  <si>
    <t>买方不收保证金，卖方按标的期货公司保证金率冻结保证金，详见交易所保证金计算公式</t>
  </si>
  <si>
    <t>投机、套利32%
套保22%</t>
  </si>
  <si>
    <t>1、3、5、7、9、11
1805起为1～12</t>
  </si>
  <si>
    <t>交易所优惠方式</t>
  </si>
  <si>
    <t>棉纱</t>
  </si>
  <si>
    <t>CY</t>
  </si>
  <si>
    <t>棉纱（CY）</t>
  </si>
  <si>
    <r>
      <t xml:space="preserve">     备注：</t>
    </r>
    <r>
      <rPr>
        <sz val="7"/>
        <color indexed="8"/>
        <rFont val="宋体"/>
        <family val="0"/>
      </rPr>
      <t>1</t>
    </r>
    <r>
      <rPr>
        <sz val="7"/>
        <color indexed="8"/>
        <rFont val="宋体"/>
        <family val="0"/>
      </rPr>
      <t xml:space="preserve">、大连、郑州、中金三家交易所平今仓（日内交易）的认定规则：在同一交易日内同一会员、同一客户、同一合约先开仓，后平仓，则认定为平今仓（日内交易）。
</t>
    </r>
    <r>
      <rPr>
        <sz val="7"/>
        <color indexed="8"/>
        <rFont val="宋体"/>
        <family val="0"/>
      </rPr>
      <t xml:space="preserve">        </t>
    </r>
    <r>
      <rPr>
        <sz val="7"/>
        <color indexed="8"/>
        <rFont val="宋体"/>
        <family val="0"/>
      </rPr>
      <t xml:space="preserve">                                                   </t>
    </r>
  </si>
  <si>
    <t xml:space="preserve">           2、上海期货交易所严格区分平今仓与平仓指令，故只要在委托时选择平今仓指令，则认定为平今。</t>
  </si>
  <si>
    <t xml:space="preserve">
       </t>
  </si>
  <si>
    <t xml:space="preserve">           3、中金所申报费按笔收取，申报是指买入、卖出及撤销委托。
</t>
  </si>
  <si>
    <t>1000手（7月24号前）</t>
  </si>
  <si>
    <t>交易所前端控制，不存在超限的可能，一旦开仓手数超过交易限额将无法报入交易所</t>
  </si>
  <si>
    <t>1801、1805</t>
  </si>
  <si>
    <t>无限制</t>
  </si>
  <si>
    <t>6000手</t>
  </si>
  <si>
    <t>螺纹钢</t>
  </si>
  <si>
    <t>8000手</t>
  </si>
  <si>
    <t>开仓成交量超出交易限额，限制该合约开仓3个交易日</t>
  </si>
  <si>
    <t>品种</t>
  </si>
  <si>
    <t>合约</t>
  </si>
  <si>
    <t>原限制开仓手数</t>
  </si>
  <si>
    <t>限制开仓手数（日内）</t>
  </si>
  <si>
    <t>处罚</t>
  </si>
  <si>
    <t>2000手</t>
  </si>
  <si>
    <t>所有</t>
  </si>
  <si>
    <t>10手（4月5号前）</t>
  </si>
  <si>
    <t>20手</t>
  </si>
  <si>
    <t>限制该品种开仓一个月</t>
  </si>
  <si>
    <t>1.日内开仓定义：</t>
  </si>
  <si>
    <r>
      <t xml:space="preserve"> 上海、大连品种合约日内开仓交易的最大数量是指非期货公司会员或者客户某一交易日在某一品种的所有合约或某一合约上的买开仓</t>
    </r>
    <r>
      <rPr>
        <b/>
        <sz val="10"/>
        <color indexed="10"/>
        <rFont val="宋体"/>
        <family val="0"/>
      </rPr>
      <t>报单数量</t>
    </r>
    <r>
      <rPr>
        <sz val="10"/>
        <rFont val="宋体"/>
        <family val="0"/>
      </rPr>
      <t>与卖开仓</t>
    </r>
    <r>
      <rPr>
        <b/>
        <sz val="10"/>
        <color indexed="10"/>
        <rFont val="宋体"/>
        <family val="0"/>
      </rPr>
      <t>报单数量</t>
    </r>
    <r>
      <rPr>
        <sz val="10"/>
        <rFont val="宋体"/>
        <family val="0"/>
      </rPr>
      <t>之和。（</t>
    </r>
    <r>
      <rPr>
        <sz val="10"/>
        <rFont val="宋体"/>
        <family val="0"/>
      </rPr>
      <t>既包括成交也包括挂单</t>
    </r>
    <r>
      <rPr>
        <sz val="10"/>
        <rFont val="宋体"/>
        <family val="0"/>
      </rPr>
      <t>）</t>
    </r>
  </si>
  <si>
    <t xml:space="preserve"> 中金品种单日开仓量是指非期货公司会员或者客户某个交易日在某个品种所有合约上的买开仓数量与卖开仓数量之和。（成交量）</t>
  </si>
  <si>
    <t xml:space="preserve"> 套期保值交易的开仓数量不受此限制。</t>
  </si>
  <si>
    <t>2.实际控制关系账户组日内开仓交易按照一个账户管理。</t>
  </si>
  <si>
    <t>3000手</t>
  </si>
  <si>
    <r>
      <t>投机、套利
套保1</t>
    </r>
    <r>
      <rPr>
        <sz val="10"/>
        <color indexed="8"/>
        <rFont val="宋体"/>
        <family val="0"/>
      </rPr>
      <t>5</t>
    </r>
    <r>
      <rPr>
        <sz val="10"/>
        <color indexed="8"/>
        <rFont val="宋体"/>
        <family val="0"/>
      </rPr>
      <t>%</t>
    </r>
  </si>
  <si>
    <r>
      <t>投机、套利
套保1</t>
    </r>
    <r>
      <rPr>
        <sz val="10"/>
        <color indexed="8"/>
        <rFont val="宋体"/>
        <family val="0"/>
      </rPr>
      <t>7</t>
    </r>
    <r>
      <rPr>
        <sz val="10"/>
        <color indexed="8"/>
        <rFont val="宋体"/>
        <family val="0"/>
      </rPr>
      <t>%</t>
    </r>
  </si>
  <si>
    <t>镍</t>
  </si>
  <si>
    <t>无限制</t>
  </si>
  <si>
    <t>1500手</t>
  </si>
  <si>
    <t>开仓成交量超出交易限额，限制该合约开仓3个交易日</t>
  </si>
  <si>
    <t>投机、套利、
套保17%</t>
  </si>
  <si>
    <t>±7%</t>
  </si>
  <si>
    <t>±5%</t>
  </si>
  <si>
    <t>±4%</t>
  </si>
  <si>
    <t xml:space="preserve">±4% </t>
  </si>
  <si>
    <t>±4% /±6%(1801)</t>
  </si>
  <si>
    <t>±6%</t>
  </si>
  <si>
    <t>等于标的期货合约涨跌停板幅度的绝对值
（跌停板不低于一个最小变动价位）</t>
  </si>
  <si>
    <t>±8%</t>
  </si>
  <si>
    <t>±6%/±9%(1801)</t>
  </si>
  <si>
    <t>±1.2%</t>
  </si>
  <si>
    <t>±2%</t>
  </si>
  <si>
    <t>10%/15%(1801)</t>
  </si>
  <si>
    <t>公司手续费（不含投资者保障基金）</t>
  </si>
  <si>
    <t>开平仓与行权手续费为15元/手</t>
  </si>
  <si>
    <t>开平仓与行权手续费为10元/手</t>
  </si>
  <si>
    <t>苹果</t>
  </si>
  <si>
    <t>AP</t>
  </si>
  <si>
    <t>10吨/手</t>
  </si>
  <si>
    <t>1、3、5、7、10～12</t>
  </si>
  <si>
    <r>
      <t>1元</t>
    </r>
    <r>
      <rPr>
        <sz val="7"/>
        <rFont val="宋体"/>
        <family val="0"/>
      </rPr>
      <t>/吨</t>
    </r>
  </si>
  <si>
    <t>交割月份的第12个交易日</t>
  </si>
  <si>
    <t>苹果</t>
  </si>
  <si>
    <t>AP</t>
  </si>
  <si>
    <t>10吨/手</t>
  </si>
  <si>
    <t>苹果（AP）</t>
  </si>
  <si>
    <t>平今免收</t>
  </si>
  <si>
    <t>非日内优惠</t>
  </si>
  <si>
    <t>日内减半</t>
  </si>
  <si>
    <t>平今免收（非1、5、9月合约）</t>
  </si>
  <si>
    <r>
      <rPr>
        <b/>
        <sz val="9"/>
        <color indexed="8"/>
        <rFont val="宋体"/>
        <family val="0"/>
      </rPr>
      <t>（更新至</t>
    </r>
    <r>
      <rPr>
        <b/>
        <sz val="9"/>
        <color indexed="8"/>
        <rFont val="Times New Roman"/>
        <family val="1"/>
      </rPr>
      <t>2018</t>
    </r>
    <r>
      <rPr>
        <b/>
        <sz val="9"/>
        <color indexed="8"/>
        <rFont val="宋体"/>
        <family val="0"/>
      </rPr>
      <t>年</t>
    </r>
    <r>
      <rPr>
        <b/>
        <sz val="9"/>
        <color indexed="8"/>
        <rFont val="Times New Roman"/>
        <family val="1"/>
      </rPr>
      <t>1</t>
    </r>
    <r>
      <rPr>
        <b/>
        <sz val="9"/>
        <color indexed="8"/>
        <rFont val="宋体"/>
        <family val="0"/>
      </rPr>
      <t>月</t>
    </r>
    <r>
      <rPr>
        <b/>
        <sz val="9"/>
        <color indexed="8"/>
        <rFont val="Times New Roman"/>
        <family val="1"/>
      </rPr>
      <t>11</t>
    </r>
    <r>
      <rPr>
        <b/>
        <sz val="9"/>
        <color indexed="8"/>
        <rFont val="宋体"/>
        <family val="0"/>
      </rPr>
      <t>日）</t>
    </r>
  </si>
  <si>
    <t>开仓、平仓9元/手
日内平今72元/手</t>
  </si>
  <si>
    <r>
      <t xml:space="preserve">  6</t>
    </r>
    <r>
      <rPr>
        <sz val="7"/>
        <color indexed="8"/>
        <rFont val="宋体"/>
        <family val="0"/>
      </rPr>
      <t xml:space="preserve">元/手              </t>
    </r>
    <r>
      <rPr>
        <sz val="7"/>
        <color indexed="8"/>
        <rFont val="宋体"/>
        <family val="0"/>
      </rPr>
      <t xml:space="preserve"> </t>
    </r>
    <r>
      <rPr>
        <sz val="7"/>
        <color indexed="8"/>
        <rFont val="宋体"/>
        <family val="0"/>
      </rPr>
      <t>日内平今</t>
    </r>
    <r>
      <rPr>
        <sz val="7"/>
        <color indexed="8"/>
        <rFont val="宋体"/>
        <family val="0"/>
      </rPr>
      <t>18</t>
    </r>
    <r>
      <rPr>
        <sz val="7"/>
        <color indexed="8"/>
        <rFont val="宋体"/>
        <family val="0"/>
      </rPr>
      <t>元/手</t>
    </r>
  </si>
  <si>
    <t>9元/手
日内平今为27元/手</t>
  </si>
  <si>
    <t>9元/手
日内平今为18元/手</t>
  </si>
  <si>
    <t>1.5元/手</t>
  </si>
  <si>
    <t>开平仓与行权手续费为4.5元/手</t>
  </si>
  <si>
    <t>1、5、9月合约4.5元/手/非1、5、9月合约0.6元/手</t>
  </si>
  <si>
    <t>非日内交易万分之一点八/日内交易万分之五点四/万分之九（1805）</t>
  </si>
  <si>
    <t>1、5、9月合约非日内交易3.6元/手/ 日内交易1.8元/手/非1、5、9月合约非日内交易0.6元/手/ 日内交易0.3元/手</t>
  </si>
  <si>
    <t>非日内交易6元/手/ 日内交易3元/手</t>
  </si>
  <si>
    <t>1、5、9月合约非日内交易万分之一点八/日内交易万分之三点六/非1、5、9月合约万分之零点一八</t>
  </si>
  <si>
    <t>万分之四点五</t>
  </si>
  <si>
    <t>非日内交易万分之三/日内交易万分之一点五</t>
  </si>
  <si>
    <t>万分之一点八</t>
  </si>
  <si>
    <t>开平仓与行权手续费为3元/手</t>
  </si>
  <si>
    <t>万分之一点五</t>
  </si>
  <si>
    <t>万分之一点三五</t>
  </si>
  <si>
    <t>千分之六</t>
  </si>
  <si>
    <t>万分之三/1801合约日内平仓万分之十五</t>
  </si>
  <si>
    <t>万分之一点二</t>
  </si>
  <si>
    <t>万分之三</t>
  </si>
  <si>
    <r>
      <t>万分之三/1801</t>
    </r>
    <r>
      <rPr>
        <sz val="7"/>
        <color indexed="8"/>
        <rFont val="宋体"/>
        <family val="0"/>
      </rPr>
      <t>合约日内平仓万分之十五</t>
    </r>
  </si>
  <si>
    <t>1、5、9月合约18元/手(1801合约日内平仓90元/手）/非1、5、9月合约3元/手</t>
  </si>
  <si>
    <t>1、5、9月合约9元/手/非1、5、9月合约3元/手</t>
  </si>
  <si>
    <t>开平仓万分之零点六九/平今仓万分之二十点七+1元/笔申报费</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</si>
</sst>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quot;¥&quot;* #,##0.00_ ;_ &quot;¥&quot;* \-#,##0.00_ ;_ &quot;¥&quot;* \-??_ ;_ @_ "/>
    <numFmt numFmtId="185" formatCode="_ &quot;¥&quot;* #,##0_ ;_ &quot;¥&quot;* \-#,##0_ ;_ &quot;¥&quot;* \-_ ;_ @_ "/>
    <numFmt numFmtId="186" formatCode="0.0%"/>
    <numFmt numFmtId="187" formatCode="&quot;Yes&quot;;&quot;Yes&quot;;&quot;No&quot;"/>
    <numFmt numFmtId="188" formatCode="&quot;True&quot;;&quot;True&quot;;&quot;False&quot;"/>
    <numFmt numFmtId="189" formatCode="&quot;On&quot;;&quot;On&quot;;&quot;Off&quot;"/>
    <numFmt numFmtId="190" formatCode="[$€-2]\ #,##0.00_);[Red]\([$€-2]\ #,##0.00\)"/>
  </numFmts>
  <fonts count="39">
    <font>
      <sz val="12"/>
      <name val="宋体"/>
      <family val="0"/>
    </font>
    <font>
      <sz val="7"/>
      <name val="宋体"/>
      <family val="0"/>
    </font>
    <font>
      <b/>
      <sz val="9"/>
      <color indexed="8"/>
      <name val="宋体"/>
      <family val="0"/>
    </font>
    <font>
      <sz val="7"/>
      <color indexed="8"/>
      <name val="宋体"/>
      <family val="0"/>
    </font>
    <font>
      <sz val="9"/>
      <name val="宋体"/>
      <family val="0"/>
    </font>
    <font>
      <b/>
      <sz val="12"/>
      <color indexed="8"/>
      <name val="宋体"/>
      <family val="0"/>
    </font>
    <font>
      <b/>
      <sz val="9"/>
      <name val="宋体"/>
      <family val="0"/>
    </font>
    <font>
      <sz val="9"/>
      <color indexed="8"/>
      <name val="宋体"/>
      <family val="0"/>
    </font>
    <font>
      <sz val="10"/>
      <color indexed="8"/>
      <name val="宋体"/>
      <family val="0"/>
    </font>
    <font>
      <b/>
      <sz val="9"/>
      <color indexed="8"/>
      <name val="Times New Roman"/>
      <family val="1"/>
    </font>
    <font>
      <sz val="11"/>
      <color indexed="9"/>
      <name val="宋体"/>
      <family val="0"/>
    </font>
    <font>
      <sz val="11"/>
      <color indexed="8"/>
      <name val="宋体"/>
      <family val="0"/>
    </font>
    <font>
      <b/>
      <sz val="11"/>
      <color indexed="52"/>
      <name val="宋体"/>
      <family val="0"/>
    </font>
    <font>
      <b/>
      <sz val="11"/>
      <color indexed="56"/>
      <name val="宋体"/>
      <family val="0"/>
    </font>
    <font>
      <u val="single"/>
      <sz val="12"/>
      <color indexed="12"/>
      <name val="宋体"/>
      <family val="0"/>
    </font>
    <font>
      <b/>
      <sz val="18"/>
      <color indexed="56"/>
      <name val="宋体"/>
      <family val="0"/>
    </font>
    <font>
      <sz val="11"/>
      <color indexed="62"/>
      <name val="宋体"/>
      <family val="0"/>
    </font>
    <font>
      <sz val="11"/>
      <color indexed="52"/>
      <name val="宋体"/>
      <family val="0"/>
    </font>
    <font>
      <b/>
      <sz val="13"/>
      <color indexed="56"/>
      <name val="宋体"/>
      <family val="0"/>
    </font>
    <font>
      <sz val="11"/>
      <color indexed="17"/>
      <name val="宋体"/>
      <family val="0"/>
    </font>
    <font>
      <b/>
      <sz val="11"/>
      <color indexed="8"/>
      <name val="宋体"/>
      <family val="0"/>
    </font>
    <font>
      <sz val="11"/>
      <color indexed="20"/>
      <name val="宋体"/>
      <family val="0"/>
    </font>
    <font>
      <b/>
      <sz val="15"/>
      <color indexed="56"/>
      <name val="宋体"/>
      <family val="0"/>
    </font>
    <font>
      <u val="single"/>
      <sz val="12"/>
      <color indexed="36"/>
      <name val="宋体"/>
      <family val="0"/>
    </font>
    <font>
      <sz val="11"/>
      <color indexed="10"/>
      <name val="宋体"/>
      <family val="0"/>
    </font>
    <font>
      <b/>
      <sz val="11"/>
      <color indexed="63"/>
      <name val="宋体"/>
      <family val="0"/>
    </font>
    <font>
      <sz val="11"/>
      <color indexed="60"/>
      <name val="宋体"/>
      <family val="0"/>
    </font>
    <font>
      <i/>
      <sz val="11"/>
      <color indexed="23"/>
      <name val="宋体"/>
      <family val="0"/>
    </font>
    <font>
      <b/>
      <sz val="11"/>
      <color indexed="9"/>
      <name val="宋体"/>
      <family val="0"/>
    </font>
    <font>
      <b/>
      <sz val="11"/>
      <color indexed="8"/>
      <name val="Times New Roman"/>
      <family val="1"/>
    </font>
    <font>
      <sz val="10"/>
      <name val="宋体"/>
      <family val="0"/>
    </font>
    <font>
      <sz val="9"/>
      <name val="Tahoma"/>
      <family val="2"/>
    </font>
    <font>
      <b/>
      <sz val="9"/>
      <name val="Tahoma"/>
      <family val="2"/>
    </font>
    <font>
      <b/>
      <sz val="12"/>
      <name val="宋体"/>
      <family val="0"/>
    </font>
    <font>
      <b/>
      <sz val="10"/>
      <color indexed="10"/>
      <name val="宋体"/>
      <family val="0"/>
    </font>
    <font>
      <sz val="10"/>
      <name val="微软雅黑"/>
      <family val="2"/>
    </font>
    <font>
      <b/>
      <sz val="11"/>
      <color indexed="8"/>
      <name val="微软雅黑"/>
      <family val="2"/>
    </font>
    <font>
      <b/>
      <sz val="11"/>
      <color theme="1"/>
      <name val="微软雅黑"/>
      <family val="2"/>
    </font>
    <font>
      <b/>
      <sz val="8"/>
      <name val="宋体"/>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theme="0"/>
        <bgColor indexed="64"/>
      </patternFill>
    </fill>
    <fill>
      <patternFill patternType="solid">
        <fgColor indexed="41"/>
        <bgColor indexed="64"/>
      </patternFill>
    </fill>
    <fill>
      <patternFill patternType="solid">
        <fgColor rgb="FFFFFF00"/>
        <bgColor indexed="64"/>
      </patternFill>
    </fill>
    <fill>
      <patternFill patternType="solid">
        <fgColor rgb="FFFFC000"/>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color indexed="63"/>
      </top>
      <bottom>
        <color indexed="63"/>
      </bottom>
    </border>
    <border>
      <left style="thin"/>
      <right style="thin"/>
      <top style="thin"/>
      <bottom style="thin"/>
    </border>
    <border>
      <left style="thin"/>
      <right/>
      <top style="thin"/>
      <bottom style="thin"/>
    </border>
    <border>
      <left/>
      <right style="thin"/>
      <top style="thin"/>
      <bottom style="thin"/>
    </border>
    <border>
      <left/>
      <right>
        <color indexed="63"/>
      </right>
      <top>
        <color indexed="63"/>
      </top>
      <bottom style="thin"/>
    </border>
    <border>
      <left>
        <color indexed="63"/>
      </left>
      <right/>
      <top style="thin"/>
      <bottom style="thin"/>
    </border>
    <border>
      <left/>
      <right style="thin"/>
      <top/>
      <bottom style="thin"/>
    </border>
    <border>
      <left style="thin"/>
      <right style="thin"/>
      <top/>
      <bottom style="thin"/>
    </border>
    <border>
      <left style="thin"/>
      <right style="thin"/>
      <top style="thin"/>
      <bottom/>
    </border>
    <border>
      <left>
        <color indexed="63"/>
      </left>
      <right style="thin"/>
      <top style="thin"/>
      <bottom>
        <color indexed="63"/>
      </bottom>
    </border>
    <border>
      <left style="thin"/>
      <right>
        <color indexed="63"/>
      </right>
      <top style="thin"/>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22" fillId="0" borderId="1" applyNumberFormat="0" applyFill="0" applyAlignment="0" applyProtection="0"/>
    <xf numFmtId="0" fontId="18"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21" fillId="3" borderId="0" applyNumberFormat="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14" fillId="0" borderId="0" applyNumberFormat="0" applyFill="0" applyBorder="0" applyAlignment="0" applyProtection="0"/>
    <xf numFmtId="0" fontId="19" fillId="4" borderId="0" applyNumberFormat="0" applyBorder="0" applyAlignment="0" applyProtection="0"/>
    <xf numFmtId="0" fontId="20" fillId="0" borderId="4" applyNumberFormat="0" applyFill="0" applyAlignment="0" applyProtection="0"/>
    <xf numFmtId="184" fontId="0" fillId="0" borderId="0" applyFont="0" applyFill="0" applyBorder="0" applyAlignment="0" applyProtection="0"/>
    <xf numFmtId="185" fontId="0" fillId="0" borderId="0" applyFont="0" applyFill="0" applyBorder="0" applyAlignment="0" applyProtection="0"/>
    <xf numFmtId="0" fontId="12" fillId="16" borderId="5" applyNumberFormat="0" applyAlignment="0" applyProtection="0"/>
    <xf numFmtId="0" fontId="28" fillId="17" borderId="6" applyNumberFormat="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6" fillId="22" borderId="0" applyNumberFormat="0" applyBorder="0" applyAlignment="0" applyProtection="0"/>
    <xf numFmtId="0" fontId="25" fillId="16" borderId="8" applyNumberFormat="0" applyAlignment="0" applyProtection="0"/>
    <xf numFmtId="0" fontId="16" fillId="7" borderId="5" applyNumberFormat="0" applyAlignment="0" applyProtection="0"/>
    <xf numFmtId="0" fontId="23" fillId="0" borderId="0" applyNumberFormat="0" applyFill="0" applyBorder="0" applyAlignment="0" applyProtection="0"/>
    <xf numFmtId="0" fontId="0" fillId="23" borderId="9" applyNumberFormat="0" applyFont="0" applyAlignment="0" applyProtection="0"/>
  </cellStyleXfs>
  <cellXfs count="278">
    <xf numFmtId="0" fontId="0" fillId="0" borderId="0" xfId="0" applyAlignment="1">
      <alignment/>
    </xf>
    <xf numFmtId="0" fontId="1" fillId="0" borderId="0" xfId="0" applyFont="1" applyAlignment="1">
      <alignment/>
    </xf>
    <xf numFmtId="0" fontId="3" fillId="16"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9" fontId="3" fillId="0" borderId="11"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1" fillId="0" borderId="11" xfId="0" applyFont="1" applyBorder="1" applyAlignment="1">
      <alignment/>
    </xf>
    <xf numFmtId="0" fontId="1" fillId="0" borderId="0" xfId="0" applyFont="1" applyFill="1" applyAlignment="1">
      <alignment/>
    </xf>
    <xf numFmtId="0" fontId="3" fillId="16" borderId="11" xfId="0" applyFont="1" applyFill="1" applyBorder="1" applyAlignment="1">
      <alignment horizontal="center" vertical="center" wrapText="1"/>
    </xf>
    <xf numFmtId="0" fontId="3" fillId="0" borderId="13" xfId="0" applyFont="1" applyFill="1" applyBorder="1" applyAlignment="1">
      <alignment horizontal="left"/>
    </xf>
    <xf numFmtId="0" fontId="3" fillId="0" borderId="11" xfId="0" applyFont="1" applyFill="1" applyBorder="1" applyAlignment="1">
      <alignment horizontal="right" vertical="center" wrapText="1"/>
    </xf>
    <xf numFmtId="0" fontId="1" fillId="0" borderId="11" xfId="0" applyFont="1" applyBorder="1" applyAlignment="1">
      <alignment horizont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5" xfId="0" applyFont="1" applyFill="1" applyBorder="1" applyAlignment="1">
      <alignment horizontal="left" vertical="center"/>
    </xf>
    <xf numFmtId="0" fontId="3" fillId="0" borderId="14" xfId="0" applyFont="1" applyFill="1" applyBorder="1" applyAlignment="1">
      <alignment horizontal="left" vertical="center"/>
    </xf>
    <xf numFmtId="0" fontId="3" fillId="0" borderId="16" xfId="0" applyFont="1" applyFill="1" applyBorder="1" applyAlignment="1">
      <alignment horizontal="left" vertical="center" wrapText="1"/>
    </xf>
    <xf numFmtId="0" fontId="1" fillId="0" borderId="11" xfId="0" applyFont="1" applyFill="1" applyBorder="1" applyAlignment="1">
      <alignment horizontal="center"/>
    </xf>
    <xf numFmtId="0" fontId="3" fillId="0" borderId="17" xfId="0" applyFont="1" applyFill="1" applyBorder="1" applyAlignment="1">
      <alignment horizontal="left" vertical="center" wrapText="1"/>
    </xf>
    <xf numFmtId="0" fontId="3" fillId="0" borderId="18" xfId="0" applyFont="1" applyFill="1" applyBorder="1" applyAlignment="1">
      <alignment horizontal="right" vertical="center" wrapText="1"/>
    </xf>
    <xf numFmtId="0" fontId="3" fillId="0" borderId="18" xfId="0" applyFont="1" applyFill="1" applyBorder="1" applyAlignment="1">
      <alignment horizontal="center" vertical="center" wrapText="1"/>
    </xf>
    <xf numFmtId="0" fontId="1" fillId="0" borderId="18" xfId="0" applyFont="1" applyBorder="1" applyAlignment="1">
      <alignment horizontal="center"/>
    </xf>
    <xf numFmtId="0" fontId="2"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1" xfId="0" applyFont="1" applyBorder="1" applyAlignment="1">
      <alignment horizontal="center" vertical="center" wrapText="1"/>
    </xf>
    <xf numFmtId="0" fontId="4" fillId="0" borderId="11" xfId="0" applyFont="1" applyBorder="1" applyAlignment="1">
      <alignment horizontal="center"/>
    </xf>
    <xf numFmtId="0" fontId="0" fillId="0" borderId="11" xfId="0" applyBorder="1" applyAlignment="1">
      <alignment horizontal="center"/>
    </xf>
    <xf numFmtId="0" fontId="4" fillId="0" borderId="11" xfId="0" applyFont="1" applyBorder="1" applyAlignment="1">
      <alignment horizontal="center" wrapText="1"/>
    </xf>
    <xf numFmtId="0" fontId="8" fillId="0" borderId="19" xfId="0" applyFont="1" applyBorder="1" applyAlignment="1">
      <alignment horizontal="left" vertical="center" wrapText="1"/>
    </xf>
    <xf numFmtId="0" fontId="8" fillId="0" borderId="17" xfId="0" applyFont="1" applyBorder="1" applyAlignment="1">
      <alignment horizontal="right" vertical="center" wrapText="1"/>
    </xf>
    <xf numFmtId="0" fontId="8" fillId="0" borderId="17" xfId="0" applyFont="1" applyBorder="1" applyAlignment="1">
      <alignment horizontal="center" vertical="center" wrapText="1"/>
    </xf>
    <xf numFmtId="0" fontId="4" fillId="0" borderId="18" xfId="0" applyFont="1" applyBorder="1" applyAlignment="1">
      <alignment horizontal="center"/>
    </xf>
    <xf numFmtId="0" fontId="7" fillId="0" borderId="12"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1" xfId="0" applyFont="1" applyFill="1" applyBorder="1" applyAlignment="1">
      <alignment horizontal="left" vertical="center" wrapText="1"/>
    </xf>
    <xf numFmtId="0" fontId="7" fillId="0" borderId="11" xfId="0" applyFont="1" applyFill="1" applyBorder="1" applyAlignment="1">
      <alignment horizontal="right" vertical="center" wrapText="1"/>
    </xf>
    <xf numFmtId="0" fontId="4" fillId="0" borderId="11" xfId="0" applyFont="1" applyFill="1" applyBorder="1" applyAlignment="1">
      <alignment horizontal="center"/>
    </xf>
    <xf numFmtId="0" fontId="3" fillId="0" borderId="11"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11" fillId="16" borderId="18" xfId="0" applyFont="1" applyFill="1" applyBorder="1" applyAlignment="1">
      <alignment horizontal="center" vertical="center" wrapText="1"/>
    </xf>
    <xf numFmtId="0" fontId="11" fillId="16" borderId="11" xfId="0" applyFont="1" applyFill="1" applyBorder="1" applyAlignment="1">
      <alignment horizontal="center" vertical="center" wrapText="1"/>
    </xf>
    <xf numFmtId="0" fontId="8" fillId="0" borderId="13" xfId="0" applyFont="1" applyFill="1" applyBorder="1" applyAlignment="1">
      <alignment horizontal="left"/>
    </xf>
    <xf numFmtId="0" fontId="8" fillId="0" borderId="11" xfId="0" applyFont="1" applyFill="1" applyBorder="1" applyAlignment="1">
      <alignment horizontal="right" vertical="center" wrapText="1"/>
    </xf>
    <xf numFmtId="0" fontId="8" fillId="0" borderId="13" xfId="0" applyFont="1" applyFill="1" applyBorder="1" applyAlignment="1">
      <alignment horizontal="left" vertical="center"/>
    </xf>
    <xf numFmtId="0" fontId="8" fillId="0" borderId="11"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1" xfId="0" applyFont="1" applyFill="1" applyBorder="1" applyAlignment="1">
      <alignment horizontal="left" vertical="center"/>
    </xf>
    <xf numFmtId="0" fontId="8" fillId="0" borderId="17" xfId="0" applyFont="1" applyFill="1" applyBorder="1" applyAlignment="1">
      <alignment horizontal="right" vertical="center" wrapText="1"/>
    </xf>
    <xf numFmtId="0" fontId="8" fillId="0" borderId="17" xfId="0" applyFont="1" applyFill="1" applyBorder="1" applyAlignment="1">
      <alignment horizontal="left" vertical="center" wrapText="1"/>
    </xf>
    <xf numFmtId="0" fontId="29" fillId="0" borderId="11" xfId="0" applyFont="1" applyBorder="1" applyAlignment="1">
      <alignment horizontal="centerContinuous" vertical="center"/>
    </xf>
    <xf numFmtId="0" fontId="29" fillId="24" borderId="11" xfId="0" applyFont="1" applyFill="1" applyBorder="1" applyAlignment="1">
      <alignment horizontal="centerContinuous" vertical="center"/>
    </xf>
    <xf numFmtId="0" fontId="29" fillId="15" borderId="11" xfId="0" applyFont="1" applyFill="1" applyBorder="1" applyAlignment="1">
      <alignment horizontal="centerContinuous" vertical="center"/>
    </xf>
    <xf numFmtId="0" fontId="20" fillId="0" borderId="18" xfId="0" applyFont="1" applyBorder="1" applyAlignment="1">
      <alignment horizontal="centerContinuous" vertical="center"/>
    </xf>
    <xf numFmtId="9" fontId="8" fillId="0" borderId="11" xfId="0" applyNumberFormat="1" applyFont="1" applyFill="1" applyBorder="1" applyAlignment="1">
      <alignment horizontal="center" vertical="center" wrapText="1"/>
    </xf>
    <xf numFmtId="9" fontId="30" fillId="0" borderId="11" xfId="0" applyNumberFormat="1" applyFont="1" applyFill="1" applyBorder="1" applyAlignment="1">
      <alignment horizontal="center" vertical="center" wrapText="1"/>
    </xf>
    <xf numFmtId="186" fontId="8" fillId="0" borderId="11" xfId="0" applyNumberFormat="1" applyFont="1" applyFill="1" applyBorder="1" applyAlignment="1">
      <alignment horizontal="center" vertical="center" wrapText="1"/>
    </xf>
    <xf numFmtId="0" fontId="8" fillId="0" borderId="16" xfId="0" applyFont="1" applyFill="1" applyBorder="1" applyAlignment="1">
      <alignment horizontal="left" vertical="center" wrapText="1"/>
    </xf>
    <xf numFmtId="9" fontId="30" fillId="0" borderId="11" xfId="0" applyNumberFormat="1" applyFont="1" applyBorder="1" applyAlignment="1">
      <alignment horizontal="center"/>
    </xf>
    <xf numFmtId="10" fontId="0" fillId="0" borderId="0" xfId="0" applyNumberFormat="1" applyAlignment="1">
      <alignment/>
    </xf>
    <xf numFmtId="0" fontId="30" fillId="0" borderId="11" xfId="0" applyFont="1" applyFill="1" applyBorder="1" applyAlignment="1">
      <alignment horizontal="left" vertical="center"/>
    </xf>
    <xf numFmtId="0" fontId="30" fillId="0" borderId="18" xfId="0" applyFont="1" applyFill="1" applyBorder="1" applyAlignment="1">
      <alignment horizontal="right" vertical="center" wrapText="1"/>
    </xf>
    <xf numFmtId="0" fontId="3" fillId="25" borderId="11" xfId="0" applyFont="1" applyFill="1" applyBorder="1" applyAlignment="1">
      <alignment horizontal="center"/>
    </xf>
    <xf numFmtId="0" fontId="1" fillId="25" borderId="11" xfId="0" applyFont="1" applyFill="1" applyBorder="1" applyAlignment="1">
      <alignment horizontal="center" vertical="center" wrapText="1"/>
    </xf>
    <xf numFmtId="0" fontId="3" fillId="25" borderId="16" xfId="0" applyFont="1" applyFill="1" applyBorder="1" applyAlignment="1">
      <alignment horizontal="center" vertical="center" wrapText="1"/>
    </xf>
    <xf numFmtId="0" fontId="3" fillId="25" borderId="13" xfId="0" applyFont="1" applyFill="1" applyBorder="1" applyAlignment="1">
      <alignment horizontal="center"/>
    </xf>
    <xf numFmtId="0" fontId="3" fillId="25" borderId="16" xfId="0" applyFont="1" applyFill="1" applyBorder="1" applyAlignment="1">
      <alignment horizontal="center"/>
    </xf>
    <xf numFmtId="0" fontId="1" fillId="25" borderId="0" xfId="0" applyFont="1" applyFill="1" applyAlignment="1">
      <alignment/>
    </xf>
    <xf numFmtId="0" fontId="1" fillId="25" borderId="11" xfId="0" applyFont="1" applyFill="1" applyBorder="1" applyAlignment="1">
      <alignment horizontal="left" vertical="center" wrapText="1"/>
    </xf>
    <xf numFmtId="0" fontId="3" fillId="25" borderId="17" xfId="0" applyFont="1" applyFill="1" applyBorder="1" applyAlignment="1">
      <alignment horizontal="left" vertical="center" wrapText="1"/>
    </xf>
    <xf numFmtId="0" fontId="2" fillId="25" borderId="11" xfId="0" applyFont="1" applyFill="1" applyBorder="1" applyAlignment="1">
      <alignment horizontal="center" vertical="center" wrapText="1"/>
    </xf>
    <xf numFmtId="0" fontId="2" fillId="25" borderId="11" xfId="40" applyFont="1" applyFill="1" applyBorder="1" applyAlignment="1" applyProtection="1">
      <alignment horizontal="center" vertical="center" wrapText="1"/>
      <protection/>
    </xf>
    <xf numFmtId="0" fontId="7" fillId="25" borderId="11" xfId="0" applyFont="1" applyFill="1" applyBorder="1" applyAlignment="1">
      <alignment horizontal="center" vertical="center" wrapText="1"/>
    </xf>
    <xf numFmtId="0" fontId="7" fillId="25" borderId="11" xfId="51" applyFont="1" applyFill="1" applyBorder="1" applyAlignment="1" applyProtection="1">
      <alignment horizontal="center" vertical="center"/>
      <protection/>
    </xf>
    <xf numFmtId="0" fontId="7" fillId="25" borderId="11" xfId="52" applyFont="1" applyFill="1" applyBorder="1" applyAlignment="1" applyProtection="1">
      <alignment horizontal="center" vertical="center"/>
      <protection/>
    </xf>
    <xf numFmtId="0" fontId="7" fillId="25" borderId="11" xfId="53" applyFont="1" applyFill="1" applyBorder="1" applyAlignment="1" applyProtection="1">
      <alignment horizontal="center" vertical="center"/>
      <protection/>
    </xf>
    <xf numFmtId="0" fontId="7" fillId="25" borderId="11" xfId="54" applyFont="1" applyFill="1" applyBorder="1" applyAlignment="1" applyProtection="1">
      <alignment horizontal="center" vertical="center"/>
      <protection/>
    </xf>
    <xf numFmtId="0" fontId="7" fillId="25" borderId="11" xfId="42" applyFont="1" applyFill="1" applyBorder="1" applyAlignment="1" applyProtection="1">
      <alignment horizontal="center" vertical="center"/>
      <protection/>
    </xf>
    <xf numFmtId="0" fontId="7" fillId="25" borderId="11" xfId="43" applyFont="1" applyFill="1" applyBorder="1" applyAlignment="1" applyProtection="1">
      <alignment horizontal="center" vertical="center"/>
      <protection/>
    </xf>
    <xf numFmtId="0" fontId="7" fillId="25" borderId="11" xfId="44" applyFont="1" applyFill="1" applyBorder="1" applyAlignment="1" applyProtection="1">
      <alignment horizontal="center" vertical="center"/>
      <protection/>
    </xf>
    <xf numFmtId="0" fontId="7" fillId="25" borderId="11" xfId="45" applyFont="1" applyFill="1" applyBorder="1" applyAlignment="1" applyProtection="1">
      <alignment horizontal="center" vertical="center"/>
      <protection/>
    </xf>
    <xf numFmtId="0" fontId="7" fillId="25" borderId="11" xfId="46" applyFont="1" applyFill="1" applyBorder="1" applyAlignment="1" applyProtection="1">
      <alignment horizontal="center" vertical="center"/>
      <protection/>
    </xf>
    <xf numFmtId="0" fontId="7" fillId="25" borderId="11" xfId="47" applyFont="1" applyFill="1" applyBorder="1" applyAlignment="1" applyProtection="1">
      <alignment horizontal="center" vertical="center"/>
      <protection/>
    </xf>
    <xf numFmtId="0" fontId="7" fillId="25" borderId="11" xfId="50" applyFont="1" applyFill="1" applyBorder="1" applyAlignment="1" applyProtection="1">
      <alignment horizontal="center" vertical="center"/>
      <protection/>
    </xf>
    <xf numFmtId="0" fontId="7" fillId="25" borderId="11" xfId="48" applyFont="1" applyFill="1" applyBorder="1" applyAlignment="1" applyProtection="1">
      <alignment horizontal="center" vertical="center"/>
      <protection/>
    </xf>
    <xf numFmtId="0" fontId="7" fillId="25" borderId="11" xfId="49" applyFont="1" applyFill="1" applyBorder="1" applyAlignment="1" applyProtection="1">
      <alignment horizontal="center" vertical="center"/>
      <protection/>
    </xf>
    <xf numFmtId="0" fontId="7" fillId="25" borderId="11" xfId="41" applyFont="1" applyFill="1" applyBorder="1" applyAlignment="1" applyProtection="1">
      <alignment horizontal="center" vertical="center" wrapText="1"/>
      <protection/>
    </xf>
    <xf numFmtId="0" fontId="0" fillId="25" borderId="0" xfId="0" applyFill="1" applyAlignment="1">
      <alignment/>
    </xf>
    <xf numFmtId="9" fontId="29" fillId="24" borderId="11" xfId="0" applyNumberFormat="1" applyFont="1" applyFill="1" applyBorder="1" applyAlignment="1">
      <alignment horizontal="centerContinuous" vertical="center"/>
    </xf>
    <xf numFmtId="9" fontId="11" fillId="16" borderId="11" xfId="0" applyNumberFormat="1" applyFont="1" applyFill="1" applyBorder="1" applyAlignment="1">
      <alignment horizontal="center" vertical="center" wrapText="1"/>
    </xf>
    <xf numFmtId="9" fontId="0" fillId="0" borderId="0" xfId="0" applyNumberFormat="1" applyAlignment="1">
      <alignment/>
    </xf>
    <xf numFmtId="186" fontId="11" fillId="24" borderId="11" xfId="0" applyNumberFormat="1" applyFont="1" applyFill="1" applyBorder="1" applyAlignment="1">
      <alignment horizontal="centerContinuous" vertical="center" wrapText="1"/>
    </xf>
    <xf numFmtId="186" fontId="11" fillId="16" borderId="11" xfId="0" applyNumberFormat="1" applyFont="1" applyFill="1" applyBorder="1" applyAlignment="1">
      <alignment horizontal="center" vertical="center" wrapText="1"/>
    </xf>
    <xf numFmtId="186" fontId="8" fillId="4" borderId="11" xfId="0" applyNumberFormat="1" applyFont="1" applyFill="1" applyBorder="1" applyAlignment="1">
      <alignment horizontal="center" vertical="center" wrapText="1"/>
    </xf>
    <xf numFmtId="186" fontId="30" fillId="4" borderId="11" xfId="0" applyNumberFormat="1" applyFont="1" applyFill="1" applyBorder="1" applyAlignment="1">
      <alignment horizontal="center" vertical="center" wrapText="1"/>
    </xf>
    <xf numFmtId="186" fontId="0" fillId="0" borderId="0" xfId="0" applyNumberFormat="1" applyAlignment="1">
      <alignment/>
    </xf>
    <xf numFmtId="186" fontId="20" fillId="0" borderId="11" xfId="0" applyNumberFormat="1" applyFont="1" applyBorder="1" applyAlignment="1">
      <alignment horizontal="centerContinuous" vertical="center"/>
    </xf>
    <xf numFmtId="186" fontId="8" fillId="26" borderId="11" xfId="0" applyNumberFormat="1" applyFont="1" applyFill="1" applyBorder="1" applyAlignment="1">
      <alignment horizontal="center" vertical="center" wrapText="1"/>
    </xf>
    <xf numFmtId="186" fontId="30" fillId="26" borderId="11" xfId="0" applyNumberFormat="1" applyFont="1" applyFill="1" applyBorder="1" applyAlignment="1">
      <alignment horizontal="center" vertical="center" wrapText="1"/>
    </xf>
    <xf numFmtId="186" fontId="30" fillId="26" borderId="17" xfId="0" applyNumberFormat="1" applyFont="1" applyFill="1" applyBorder="1" applyAlignment="1">
      <alignment horizontal="center" vertical="center" wrapText="1"/>
    </xf>
    <xf numFmtId="186" fontId="8" fillId="26" borderId="17" xfId="0" applyNumberFormat="1" applyFont="1" applyFill="1" applyBorder="1" applyAlignment="1">
      <alignment horizontal="center" vertical="center" wrapText="1"/>
    </xf>
    <xf numFmtId="186" fontId="30" fillId="0" borderId="11" xfId="0" applyNumberFormat="1" applyFont="1" applyBorder="1" applyAlignment="1">
      <alignment horizontal="center"/>
    </xf>
    <xf numFmtId="186" fontId="11" fillId="15" borderId="11" xfId="0" applyNumberFormat="1" applyFont="1" applyFill="1" applyBorder="1" applyAlignment="1">
      <alignment horizontal="centerContinuous" vertical="center" wrapText="1"/>
    </xf>
    <xf numFmtId="186" fontId="8" fillId="7" borderId="11" xfId="0" applyNumberFormat="1" applyFont="1" applyFill="1" applyBorder="1" applyAlignment="1">
      <alignment horizontal="center" vertical="center" wrapText="1"/>
    </xf>
    <xf numFmtId="186" fontId="30" fillId="7" borderId="11" xfId="0" applyNumberFormat="1" applyFont="1" applyFill="1" applyBorder="1" applyAlignment="1">
      <alignment horizontal="center" vertical="center" wrapText="1"/>
    </xf>
    <xf numFmtId="186" fontId="30" fillId="7" borderId="11" xfId="0" applyNumberFormat="1" applyFont="1" applyFill="1" applyBorder="1" applyAlignment="1">
      <alignment horizontal="center"/>
    </xf>
    <xf numFmtId="0" fontId="7" fillId="0" borderId="11" xfId="0" applyFont="1" applyFill="1" applyBorder="1" applyAlignment="1">
      <alignment horizontal="center" vertical="center" wrapText="1"/>
    </xf>
    <xf numFmtId="0" fontId="7" fillId="16" borderId="18" xfId="0" applyFont="1" applyFill="1" applyBorder="1" applyAlignment="1">
      <alignment horizontal="center" vertical="center" wrapText="1"/>
    </xf>
    <xf numFmtId="0" fontId="7" fillId="16" borderId="11" xfId="0" applyFont="1" applyFill="1" applyBorder="1" applyAlignment="1">
      <alignment horizontal="center" vertical="center" wrapText="1"/>
    </xf>
    <xf numFmtId="0" fontId="7" fillId="0" borderId="11" xfId="0" applyFont="1" applyFill="1" applyBorder="1" applyAlignment="1">
      <alignment horizontal="left"/>
    </xf>
    <xf numFmtId="0" fontId="7" fillId="25" borderId="11" xfId="0" applyFont="1" applyFill="1" applyBorder="1" applyAlignment="1">
      <alignment horizontal="right" vertical="center" wrapText="1"/>
    </xf>
    <xf numFmtId="9" fontId="7" fillId="0" borderId="11" xfId="0" applyNumberFormat="1" applyFont="1" applyFill="1" applyBorder="1" applyAlignment="1">
      <alignment horizontal="center" vertical="center" wrapText="1"/>
    </xf>
    <xf numFmtId="0" fontId="7" fillId="25" borderId="11" xfId="0" applyFont="1" applyFill="1" applyBorder="1" applyAlignment="1">
      <alignment horizontal="left" vertical="center" wrapText="1"/>
    </xf>
    <xf numFmtId="0" fontId="7" fillId="0" borderId="11" xfId="0" applyFont="1" applyFill="1" applyBorder="1" applyAlignment="1">
      <alignment horizontal="left" vertical="center"/>
    </xf>
    <xf numFmtId="0" fontId="7" fillId="0" borderId="11" xfId="0" applyFont="1" applyFill="1" applyBorder="1" applyAlignment="1">
      <alignment horizontal="right"/>
    </xf>
    <xf numFmtId="9" fontId="4" fillId="0" borderId="11" xfId="0"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3" xfId="0" applyFont="1" applyFill="1" applyBorder="1" applyAlignment="1">
      <alignment horizontal="left" vertical="center"/>
    </xf>
    <xf numFmtId="0" fontId="7" fillId="25" borderId="11" xfId="0" applyFont="1" applyFill="1" applyBorder="1" applyAlignment="1">
      <alignment horizontal="center"/>
    </xf>
    <xf numFmtId="0" fontId="4" fillId="0" borderId="11" xfId="0" applyFont="1" applyFill="1" applyBorder="1" applyAlignment="1">
      <alignment horizontal="left" vertical="center"/>
    </xf>
    <xf numFmtId="0" fontId="4" fillId="25" borderId="18" xfId="0" applyFont="1" applyFill="1" applyBorder="1" applyAlignment="1">
      <alignment horizontal="right" vertical="center" wrapText="1"/>
    </xf>
    <xf numFmtId="0" fontId="4" fillId="25" borderId="11" xfId="0" applyFont="1" applyFill="1" applyBorder="1" applyAlignment="1">
      <alignment horizontal="center" vertical="center" wrapText="1"/>
    </xf>
    <xf numFmtId="0" fontId="4" fillId="0" borderId="11" xfId="0" applyFont="1" applyFill="1" applyBorder="1" applyAlignment="1">
      <alignment horizontal="right" vertical="center"/>
    </xf>
    <xf numFmtId="0" fontId="4" fillId="25" borderId="11" xfId="0" applyFont="1" applyFill="1" applyBorder="1" applyAlignment="1">
      <alignment horizontal="left" vertical="center" wrapText="1"/>
    </xf>
    <xf numFmtId="0" fontId="7" fillId="25" borderId="16" xfId="0" applyFont="1" applyFill="1" applyBorder="1" applyAlignment="1">
      <alignment horizontal="center" vertical="center" wrapText="1"/>
    </xf>
    <xf numFmtId="0" fontId="7" fillId="25" borderId="13" xfId="0" applyFont="1" applyFill="1" applyBorder="1" applyAlignment="1">
      <alignment horizontal="center"/>
    </xf>
    <xf numFmtId="0" fontId="4" fillId="0" borderId="11" xfId="0" applyFont="1" applyFill="1" applyBorder="1" applyAlignment="1">
      <alignment horizontal="right"/>
    </xf>
    <xf numFmtId="0" fontId="7" fillId="25" borderId="17" xfId="0" applyFont="1" applyFill="1" applyBorder="1" applyAlignment="1">
      <alignment horizontal="right" vertical="center" wrapText="1"/>
    </xf>
    <xf numFmtId="0" fontId="7" fillId="25" borderId="16" xfId="0" applyFont="1" applyFill="1" applyBorder="1" applyAlignment="1">
      <alignment horizontal="right" vertical="center" wrapText="1"/>
    </xf>
    <xf numFmtId="0" fontId="7" fillId="25" borderId="16" xfId="0" applyFont="1" applyFill="1" applyBorder="1" applyAlignment="1">
      <alignment horizontal="center"/>
    </xf>
    <xf numFmtId="0" fontId="4" fillId="0" borderId="17" xfId="0" applyFont="1" applyFill="1" applyBorder="1" applyAlignment="1">
      <alignment horizontal="right"/>
    </xf>
    <xf numFmtId="0" fontId="7" fillId="0" borderId="16" xfId="0" applyFont="1" applyFill="1" applyBorder="1" applyAlignment="1">
      <alignment horizontal="left" vertical="center" wrapText="1"/>
    </xf>
    <xf numFmtId="0" fontId="7" fillId="25" borderId="17" xfId="0" applyFont="1" applyFill="1" applyBorder="1" applyAlignment="1">
      <alignment horizontal="center" vertical="center" wrapText="1"/>
    </xf>
    <xf numFmtId="0" fontId="4" fillId="0" borderId="17" xfId="0" applyFont="1" applyFill="1" applyBorder="1" applyAlignment="1">
      <alignment horizontal="right" vertical="center" wrapText="1"/>
    </xf>
    <xf numFmtId="0" fontId="7" fillId="25" borderId="17" xfId="0" applyFont="1" applyFill="1" applyBorder="1" applyAlignment="1">
      <alignment horizontal="left" vertical="center" wrapText="1"/>
    </xf>
    <xf numFmtId="0" fontId="7" fillId="0" borderId="17" xfId="0" applyFont="1" applyFill="1" applyBorder="1" applyAlignment="1">
      <alignment horizontal="right" vertical="center" wrapText="1"/>
    </xf>
    <xf numFmtId="0" fontId="7" fillId="0" borderId="17" xfId="0" applyFont="1" applyFill="1" applyBorder="1" applyAlignment="1">
      <alignment horizontal="left" vertical="center" wrapText="1"/>
    </xf>
    <xf numFmtId="186" fontId="7" fillId="0" borderId="11" xfId="0" applyNumberFormat="1" applyFont="1" applyFill="1" applyBorder="1" applyAlignment="1">
      <alignment horizontal="center" vertical="center" wrapText="1"/>
    </xf>
    <xf numFmtId="0" fontId="1" fillId="25" borderId="0" xfId="0" applyFont="1" applyFill="1" applyAlignment="1">
      <alignment horizontal="centerContinuous"/>
    </xf>
    <xf numFmtId="0" fontId="20" fillId="0" borderId="11" xfId="0" applyFont="1" applyBorder="1" applyAlignment="1">
      <alignment horizontal="centerContinuous" vertical="center"/>
    </xf>
    <xf numFmtId="0" fontId="5" fillId="0" borderId="18" xfId="0" applyFont="1" applyBorder="1" applyAlignment="1">
      <alignment horizontal="centerContinuous" vertical="center"/>
    </xf>
    <xf numFmtId="0" fontId="2" fillId="0" borderId="11" xfId="0" applyFont="1" applyBorder="1" applyAlignment="1">
      <alignment horizontal="centerContinuous" vertical="center"/>
    </xf>
    <xf numFmtId="0" fontId="2" fillId="0" borderId="10" xfId="0" applyFont="1" applyBorder="1" applyAlignment="1">
      <alignment horizontal="centerContinuous" vertical="center"/>
    </xf>
    <xf numFmtId="0" fontId="7" fillId="25" borderId="13" xfId="0" applyFont="1" applyFill="1" applyBorder="1" applyAlignment="1">
      <alignment horizontal="right" vertical="center" wrapText="1"/>
    </xf>
    <xf numFmtId="0" fontId="7" fillId="16" borderId="11" xfId="0" applyFont="1" applyFill="1" applyBorder="1" applyAlignment="1">
      <alignment horizontal="center" vertical="center" wrapText="1"/>
    </xf>
    <xf numFmtId="0" fontId="7" fillId="25" borderId="17" xfId="0" applyFont="1" applyFill="1" applyBorder="1" applyAlignment="1">
      <alignment horizontal="right" vertical="center" wrapText="1"/>
    </xf>
    <xf numFmtId="0" fontId="7" fillId="25" borderId="16" xfId="0" applyFont="1" applyFill="1" applyBorder="1" applyAlignment="1">
      <alignment horizontal="right" vertical="center" wrapText="1"/>
    </xf>
    <xf numFmtId="10" fontId="7" fillId="0" borderId="17" xfId="0" applyNumberFormat="1" applyFont="1" applyFill="1" applyBorder="1" applyAlignment="1">
      <alignment horizontal="center" vertical="center" wrapText="1"/>
    </xf>
    <xf numFmtId="10" fontId="7" fillId="0" borderId="17" xfId="0"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0" fontId="4" fillId="0" borderId="17" xfId="0" applyFont="1" applyFill="1" applyBorder="1" applyAlignment="1">
      <alignment horizontal="center" vertical="center" wrapText="1"/>
    </xf>
    <xf numFmtId="186" fontId="7" fillId="0" borderId="11" xfId="0" applyNumberFormat="1" applyFont="1" applyFill="1" applyBorder="1" applyAlignment="1">
      <alignment horizontal="center" vertical="center" wrapText="1"/>
    </xf>
    <xf numFmtId="0" fontId="7" fillId="16" borderId="11" xfId="0" applyFont="1" applyFill="1" applyBorder="1" applyAlignment="1">
      <alignment horizontal="center" vertical="center" wrapText="1"/>
    </xf>
    <xf numFmtId="10" fontId="7" fillId="0" borderId="11" xfId="0" applyNumberFormat="1" applyFont="1" applyFill="1" applyBorder="1" applyAlignment="1">
      <alignment horizontal="center" vertical="center" wrapText="1"/>
    </xf>
    <xf numFmtId="9" fontId="7" fillId="0" borderId="11" xfId="0" applyNumberFormat="1" applyFont="1" applyFill="1" applyBorder="1" applyAlignment="1">
      <alignment horizontal="center" vertical="center" wrapText="1"/>
    </xf>
    <xf numFmtId="0" fontId="7" fillId="27" borderId="17" xfId="0" applyFont="1" applyFill="1" applyBorder="1" applyAlignment="1">
      <alignment horizontal="center"/>
    </xf>
    <xf numFmtId="0" fontId="1" fillId="27" borderId="0" xfId="0" applyFont="1" applyFill="1" applyAlignment="1">
      <alignment/>
    </xf>
    <xf numFmtId="0" fontId="4" fillId="25" borderId="11" xfId="0" applyFont="1" applyFill="1" applyBorder="1" applyAlignment="1">
      <alignment horizontal="right" vertical="center" wrapText="1"/>
    </xf>
    <xf numFmtId="0" fontId="20" fillId="0" borderId="11" xfId="0" applyFont="1" applyBorder="1" applyAlignment="1">
      <alignment horizontal="centerContinuous" vertical="center"/>
    </xf>
    <xf numFmtId="0" fontId="9" fillId="25" borderId="11" xfId="0" applyFont="1" applyFill="1" applyBorder="1" applyAlignment="1">
      <alignment horizontal="centerContinuous" vertical="center"/>
    </xf>
    <xf numFmtId="9" fontId="3" fillId="25" borderId="11" xfId="0" applyNumberFormat="1" applyFont="1" applyFill="1" applyBorder="1" applyAlignment="1">
      <alignment horizontal="center" vertical="center" wrapText="1"/>
    </xf>
    <xf numFmtId="0" fontId="3" fillId="25" borderId="11" xfId="0" applyFont="1" applyFill="1" applyBorder="1" applyAlignment="1">
      <alignment/>
    </xf>
    <xf numFmtId="0" fontId="3" fillId="25" borderId="17" xfId="0" applyFont="1" applyFill="1" applyBorder="1" applyAlignment="1">
      <alignment horizontal="center"/>
    </xf>
    <xf numFmtId="0" fontId="1" fillId="25" borderId="17" xfId="0" applyFont="1" applyFill="1" applyBorder="1" applyAlignment="1">
      <alignment horizontal="center" vertical="center" wrapText="1"/>
    </xf>
    <xf numFmtId="186" fontId="3" fillId="25" borderId="11" xfId="0" applyNumberFormat="1" applyFont="1" applyFill="1" applyBorder="1" applyAlignment="1">
      <alignment horizontal="center" vertical="center" wrapText="1"/>
    </xf>
    <xf numFmtId="0" fontId="3" fillId="25" borderId="11" xfId="0" applyFont="1" applyFill="1" applyBorder="1" applyAlignment="1">
      <alignment horizontal="left" vertical="center" wrapText="1"/>
    </xf>
    <xf numFmtId="0" fontId="3" fillId="25" borderId="18"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3" fillId="25" borderId="17" xfId="0" applyFont="1" applyFill="1" applyBorder="1" applyAlignment="1">
      <alignment horizontal="center" vertical="center" wrapText="1"/>
    </xf>
    <xf numFmtId="186" fontId="8" fillId="26" borderId="11" xfId="0" applyNumberFormat="1" applyFont="1" applyFill="1" applyBorder="1" applyAlignment="1">
      <alignment horizontal="center" vertical="center" wrapText="1"/>
    </xf>
    <xf numFmtId="9" fontId="30" fillId="0" borderId="11" xfId="0" applyNumberFormat="1" applyFont="1" applyFill="1" applyBorder="1" applyAlignment="1">
      <alignment horizontal="center" vertical="center" wrapText="1"/>
    </xf>
    <xf numFmtId="9" fontId="8" fillId="0" borderId="11" xfId="0" applyNumberFormat="1" applyFont="1" applyFill="1" applyBorder="1" applyAlignment="1">
      <alignment horizontal="center" vertical="center" wrapText="1"/>
    </xf>
    <xf numFmtId="0" fontId="33" fillId="0" borderId="0" xfId="0" applyFont="1" applyAlignment="1">
      <alignment/>
    </xf>
    <xf numFmtId="0" fontId="30" fillId="0" borderId="0" xfId="0" applyFont="1" applyAlignment="1">
      <alignment/>
    </xf>
    <xf numFmtId="0" fontId="30" fillId="0" borderId="10" xfId="0" applyFont="1" applyFill="1" applyBorder="1" applyAlignment="1">
      <alignment/>
    </xf>
    <xf numFmtId="9" fontId="8" fillId="0" borderId="11" xfId="0" applyNumberFormat="1" applyFont="1" applyFill="1" applyBorder="1" applyAlignment="1">
      <alignment horizontal="center" vertical="center" wrapText="1"/>
    </xf>
    <xf numFmtId="0" fontId="3" fillId="25" borderId="17" xfId="0" applyFont="1" applyFill="1" applyBorder="1" applyAlignment="1">
      <alignment horizontal="center" vertical="center" wrapText="1"/>
    </xf>
    <xf numFmtId="0" fontId="3" fillId="25" borderId="10"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3" fillId="25" borderId="17" xfId="0" applyFont="1" applyFill="1" applyBorder="1" applyAlignment="1">
      <alignment horizontal="center" vertical="center" wrapText="1"/>
    </xf>
    <xf numFmtId="0" fontId="2" fillId="25" borderId="11" xfId="0" applyFont="1" applyFill="1" applyBorder="1" applyAlignment="1">
      <alignment horizontal="centerContinuous" vertical="center"/>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25" borderId="17" xfId="0" applyFont="1" applyFill="1" applyBorder="1" applyAlignment="1">
      <alignment horizontal="center" vertical="center" wrapText="1"/>
    </xf>
    <xf numFmtId="0" fontId="3" fillId="25" borderId="11" xfId="0" applyFont="1" applyFill="1" applyBorder="1" applyAlignment="1">
      <alignment horizontal="center" vertical="center" wrapText="1"/>
    </xf>
    <xf numFmtId="9" fontId="1" fillId="25" borderId="11" xfId="0" applyNumberFormat="1" applyFont="1" applyFill="1" applyBorder="1" applyAlignment="1">
      <alignment horizontal="center" vertical="center" wrapText="1"/>
    </xf>
    <xf numFmtId="9" fontId="3" fillId="25" borderId="17" xfId="0" applyNumberFormat="1" applyFont="1" applyFill="1" applyBorder="1" applyAlignment="1">
      <alignment horizontal="center" vertical="center" wrapText="1"/>
    </xf>
    <xf numFmtId="0" fontId="1" fillId="25" borderId="11" xfId="0" applyFont="1" applyFill="1" applyBorder="1" applyAlignment="1">
      <alignment/>
    </xf>
    <xf numFmtId="0" fontId="3" fillId="25" borderId="12" xfId="0" applyFont="1" applyFill="1" applyBorder="1" applyAlignment="1">
      <alignment horizontal="center" vertical="center"/>
    </xf>
    <xf numFmtId="0" fontId="8" fillId="0" borderId="19" xfId="0" applyFont="1" applyBorder="1" applyAlignment="1">
      <alignment horizontal="left" vertical="center" wrapText="1"/>
    </xf>
    <xf numFmtId="0" fontId="7" fillId="0" borderId="20" xfId="0" applyFont="1" applyBorder="1" applyAlignment="1">
      <alignment horizontal="center" vertical="center" wrapText="1"/>
    </xf>
    <xf numFmtId="0" fontId="3" fillId="0" borderId="14" xfId="0" applyFont="1" applyFill="1" applyBorder="1" applyAlignment="1">
      <alignment horizontal="left" vertical="center"/>
    </xf>
    <xf numFmtId="0" fontId="3" fillId="25" borderId="11" xfId="0" applyFont="1" applyFill="1" applyBorder="1" applyAlignment="1">
      <alignment horizontal="center" vertical="center" wrapText="1"/>
    </xf>
    <xf numFmtId="0" fontId="3" fillId="25" borderId="17" xfId="0" applyFont="1" applyFill="1" applyBorder="1" applyAlignment="1">
      <alignment horizontal="center" vertical="center" wrapText="1"/>
    </xf>
    <xf numFmtId="0" fontId="3" fillId="25" borderId="17" xfId="0" applyFont="1" applyFill="1" applyBorder="1" applyAlignment="1">
      <alignment horizontal="center" vertical="center" wrapText="1"/>
    </xf>
    <xf numFmtId="0" fontId="3" fillId="25" borderId="16" xfId="0" applyFont="1" applyFill="1" applyBorder="1" applyAlignment="1">
      <alignment horizontal="center" vertical="center"/>
    </xf>
    <xf numFmtId="0" fontId="1" fillId="25" borderId="17" xfId="0" applyFont="1" applyFill="1" applyBorder="1" applyAlignment="1">
      <alignment horizontal="center" vertical="center"/>
    </xf>
    <xf numFmtId="9" fontId="1" fillId="25" borderId="11" xfId="0" applyNumberFormat="1" applyFont="1" applyFill="1" applyBorder="1" applyAlignment="1">
      <alignment horizontal="center" vertical="center" wrapText="1"/>
    </xf>
    <xf numFmtId="0" fontId="3" fillId="25" borderId="11" xfId="0" applyFont="1" applyFill="1" applyBorder="1" applyAlignment="1">
      <alignment horizontal="center" vertical="center" wrapText="1"/>
    </xf>
    <xf numFmtId="0" fontId="3" fillId="25" borderId="17" xfId="0" applyFont="1" applyFill="1" applyBorder="1" applyAlignment="1">
      <alignment horizontal="center" vertical="center" wrapText="1"/>
    </xf>
    <xf numFmtId="0" fontId="3" fillId="25" borderId="17" xfId="0" applyFont="1" applyFill="1" applyBorder="1" applyAlignment="1">
      <alignment horizontal="center" wrapText="1"/>
    </xf>
    <xf numFmtId="0" fontId="30" fillId="0" borderId="0" xfId="0" applyFont="1" applyAlignment="1">
      <alignment/>
    </xf>
    <xf numFmtId="0" fontId="3" fillId="25" borderId="11" xfId="0" applyFont="1" applyFill="1" applyBorder="1" applyAlignment="1">
      <alignment horizontal="center" vertical="center" wrapText="1"/>
    </xf>
    <xf numFmtId="0" fontId="3" fillId="25" borderId="13" xfId="0" applyFont="1" applyFill="1" applyBorder="1" applyAlignment="1">
      <alignment horizontal="center" vertical="center"/>
    </xf>
    <xf numFmtId="0" fontId="3" fillId="25" borderId="13" xfId="0" applyFont="1" applyFill="1" applyBorder="1" applyAlignment="1">
      <alignment horizontal="center" vertical="center" wrapText="1"/>
    </xf>
    <xf numFmtId="0" fontId="1" fillId="25" borderId="11" xfId="0" applyFont="1" applyFill="1" applyBorder="1" applyAlignment="1">
      <alignment horizontal="center" vertical="center"/>
    </xf>
    <xf numFmtId="0" fontId="1" fillId="25" borderId="18" xfId="0" applyFont="1" applyFill="1" applyBorder="1" applyAlignment="1">
      <alignment horizontal="center" vertical="center" wrapText="1"/>
    </xf>
    <xf numFmtId="0" fontId="3" fillId="25" borderId="11" xfId="0" applyFont="1" applyFill="1" applyBorder="1" applyAlignment="1">
      <alignment horizontal="center" vertical="center"/>
    </xf>
    <xf numFmtId="0" fontId="3" fillId="25" borderId="11" xfId="0" applyFont="1" applyFill="1" applyBorder="1" applyAlignment="1">
      <alignment horizontal="center" vertical="center"/>
    </xf>
    <xf numFmtId="0" fontId="3" fillId="25" borderId="16" xfId="0" applyFont="1" applyFill="1" applyBorder="1" applyAlignment="1">
      <alignment horizontal="center" vertical="center" wrapText="1"/>
    </xf>
    <xf numFmtId="0" fontId="1" fillId="25" borderId="11" xfId="0" applyFont="1" applyFill="1" applyBorder="1" applyAlignment="1">
      <alignment horizontal="center"/>
    </xf>
    <xf numFmtId="0" fontId="1" fillId="25" borderId="17" xfId="0" applyFont="1" applyFill="1" applyBorder="1" applyAlignment="1">
      <alignment horizontal="center"/>
    </xf>
    <xf numFmtId="0" fontId="1" fillId="25" borderId="17"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37" fillId="28" borderId="11" xfId="0" applyFont="1" applyFill="1" applyBorder="1" applyAlignment="1">
      <alignment horizontal="center"/>
    </xf>
    <xf numFmtId="0" fontId="37" fillId="28" borderId="11" xfId="0" applyFont="1" applyFill="1" applyBorder="1" applyAlignment="1">
      <alignment/>
    </xf>
    <xf numFmtId="0" fontId="35" fillId="0" borderId="11" xfId="0" applyFont="1" applyBorder="1" applyAlignment="1">
      <alignment horizontal="center"/>
    </xf>
    <xf numFmtId="0" fontId="35" fillId="0" borderId="11" xfId="0" applyFont="1" applyBorder="1" applyAlignment="1">
      <alignment/>
    </xf>
    <xf numFmtId="0" fontId="3" fillId="25" borderId="10"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3" fillId="25" borderId="17" xfId="0" applyFont="1" applyFill="1" applyBorder="1" applyAlignment="1">
      <alignment horizontal="center" vertical="center" wrapText="1"/>
    </xf>
    <xf numFmtId="0" fontId="3" fillId="25" borderId="11" xfId="0" applyFont="1" applyFill="1" applyBorder="1" applyAlignment="1">
      <alignment horizontal="center" vertical="center" wrapText="1"/>
    </xf>
    <xf numFmtId="186" fontId="3" fillId="25" borderId="18" xfId="0" applyNumberFormat="1" applyFont="1" applyFill="1" applyBorder="1" applyAlignment="1">
      <alignment horizontal="center" vertical="center" wrapText="1"/>
    </xf>
    <xf numFmtId="0" fontId="3" fillId="25" borderId="12" xfId="0" applyFont="1" applyFill="1" applyBorder="1" applyAlignment="1">
      <alignment horizontal="center" vertical="center"/>
    </xf>
    <xf numFmtId="0" fontId="3" fillId="25" borderId="17" xfId="0" applyFont="1" applyFill="1" applyBorder="1" applyAlignment="1">
      <alignment horizontal="right" vertical="center" wrapText="1"/>
    </xf>
    <xf numFmtId="0" fontId="1" fillId="25" borderId="17" xfId="0" applyFont="1" applyFill="1" applyBorder="1" applyAlignment="1">
      <alignment horizontal="center" vertical="center"/>
    </xf>
    <xf numFmtId="0" fontId="3" fillId="25" borderId="10"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3" fillId="25" borderId="17" xfId="0" applyFont="1" applyFill="1" applyBorder="1" applyAlignment="1">
      <alignment horizontal="center" vertical="center" wrapText="1"/>
    </xf>
    <xf numFmtId="0" fontId="3" fillId="25" borderId="10"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3" fillId="25" borderId="17" xfId="0" applyFont="1" applyFill="1" applyBorder="1" applyAlignment="1">
      <alignment horizontal="center" vertical="center" wrapText="1"/>
    </xf>
    <xf numFmtId="0" fontId="3" fillId="25" borderId="11" xfId="0" applyNumberFormat="1" applyFont="1" applyFill="1" applyBorder="1" applyAlignment="1">
      <alignment horizontal="left" vertical="center" wrapText="1"/>
    </xf>
    <xf numFmtId="0" fontId="3" fillId="25" borderId="18" xfId="0" applyFont="1" applyFill="1" applyBorder="1" applyAlignment="1">
      <alignment horizontal="center" vertical="center" wrapText="1"/>
    </xf>
    <xf numFmtId="0" fontId="3" fillId="25" borderId="10"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3" fillId="25" borderId="17" xfId="0" applyFont="1" applyFill="1" applyBorder="1" applyAlignment="1">
      <alignment horizontal="center" vertical="center" wrapText="1"/>
    </xf>
    <xf numFmtId="0" fontId="0" fillId="25" borderId="10" xfId="0" applyFill="1" applyBorder="1" applyAlignment="1">
      <alignment horizontal="center" vertical="center" wrapText="1"/>
    </xf>
    <xf numFmtId="0" fontId="0" fillId="25" borderId="17" xfId="0" applyFill="1" applyBorder="1" applyAlignment="1">
      <alignment horizontal="center" vertical="center" wrapText="1"/>
    </xf>
    <xf numFmtId="0" fontId="30" fillId="0" borderId="18" xfId="0" applyFont="1" applyBorder="1" applyAlignment="1">
      <alignment horizontal="left" vertical="center" wrapText="1"/>
    </xf>
    <xf numFmtId="0" fontId="30" fillId="0" borderId="10" xfId="0" applyFont="1" applyBorder="1" applyAlignment="1">
      <alignment horizontal="left" vertical="center" wrapText="1"/>
    </xf>
    <xf numFmtId="0" fontId="30" fillId="0" borderId="17" xfId="0" applyFont="1" applyBorder="1" applyAlignment="1">
      <alignment horizontal="left" vertical="center" wrapText="1"/>
    </xf>
    <xf numFmtId="0" fontId="8" fillId="0" borderId="1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0" fillId="0" borderId="1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8" xfId="0" applyFont="1" applyBorder="1" applyAlignment="1">
      <alignment horizontal="center" vertical="center" wrapText="1"/>
    </xf>
    <xf numFmtId="0" fontId="3" fillId="0" borderId="0" xfId="0" applyNumberFormat="1" applyFont="1" applyFill="1" applyBorder="1" applyAlignment="1">
      <alignment horizontal="left" vertical="center" wrapText="1"/>
    </xf>
    <xf numFmtId="0" fontId="7" fillId="0" borderId="1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7" xfId="0" applyFont="1" applyBorder="1" applyAlignment="1">
      <alignment horizontal="center" vertical="center" wrapText="1"/>
    </xf>
    <xf numFmtId="0" fontId="7" fillId="0" borderId="11" xfId="0" applyFont="1" applyBorder="1" applyAlignment="1">
      <alignment horizontal="left" vertical="center" wrapText="1"/>
    </xf>
    <xf numFmtId="0" fontId="7" fillId="0" borderId="11" xfId="0" applyFont="1" applyBorder="1" applyAlignment="1">
      <alignment horizontal="right" vertical="center" wrapText="1"/>
    </xf>
    <xf numFmtId="0" fontId="1" fillId="0" borderId="11" xfId="0" applyFont="1" applyBorder="1" applyAlignment="1">
      <alignment/>
    </xf>
    <xf numFmtId="0" fontId="1" fillId="0" borderId="11" xfId="0" applyFont="1" applyFill="1" applyBorder="1" applyAlignment="1">
      <alignment/>
    </xf>
    <xf numFmtId="0" fontId="1" fillId="0" borderId="11" xfId="0" applyFont="1" applyBorder="1" applyAlignment="1">
      <alignment wrapText="1"/>
    </xf>
    <xf numFmtId="0" fontId="0" fillId="0" borderId="11" xfId="0" applyBorder="1" applyAlignment="1">
      <alignment horizontal="center"/>
    </xf>
    <xf numFmtId="0" fontId="7" fillId="0" borderId="17" xfId="0" applyFont="1" applyBorder="1" applyAlignment="1">
      <alignment horizontal="center" vertical="center" wrapText="1"/>
    </xf>
    <xf numFmtId="0" fontId="7" fillId="0" borderId="11" xfId="0" applyFont="1" applyBorder="1" applyAlignment="1">
      <alignment horizontal="center" vertical="center" wrapText="1"/>
    </xf>
    <xf numFmtId="0" fontId="3" fillId="0" borderId="1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wrapText="1"/>
    </xf>
  </cellXfs>
  <cellStyles count="6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3" xfId="40"/>
    <cellStyle name="常规_Sheet3_1" xfId="41"/>
    <cellStyle name="常规_Sheet3_10" xfId="42"/>
    <cellStyle name="常规_Sheet3_11" xfId="43"/>
    <cellStyle name="常规_Sheet3_12" xfId="44"/>
    <cellStyle name="常规_Sheet3_13" xfId="45"/>
    <cellStyle name="常规_Sheet3_14" xfId="46"/>
    <cellStyle name="常规_Sheet3_2" xfId="47"/>
    <cellStyle name="常规_Sheet3_3" xfId="48"/>
    <cellStyle name="常规_Sheet3_4" xfId="49"/>
    <cellStyle name="常规_Sheet3_5" xfId="50"/>
    <cellStyle name="常规_Sheet3_6" xfId="51"/>
    <cellStyle name="常规_Sheet3_7" xfId="52"/>
    <cellStyle name="常规_Sheet3_8" xfId="53"/>
    <cellStyle name="常规_Sheet3_9" xfId="54"/>
    <cellStyle name="Hyperlink" xfId="55"/>
    <cellStyle name="好" xfId="56"/>
    <cellStyle name="汇总" xfId="57"/>
    <cellStyle name="Currency" xfId="58"/>
    <cellStyle name="Currency [0]" xfId="59"/>
    <cellStyle name="计算" xfId="60"/>
    <cellStyle name="检查单元格" xfId="61"/>
    <cellStyle name="解释性文本" xfId="62"/>
    <cellStyle name="警告文本" xfId="63"/>
    <cellStyle name="链接单元格" xfId="64"/>
    <cellStyle name="Comma" xfId="65"/>
    <cellStyle name="Comma [0]" xfId="66"/>
    <cellStyle name="强调文字颜色 1" xfId="67"/>
    <cellStyle name="强调文字颜色 2" xfId="68"/>
    <cellStyle name="强调文字颜色 3" xfId="69"/>
    <cellStyle name="强调文字颜色 4" xfId="70"/>
    <cellStyle name="强调文字颜色 5" xfId="71"/>
    <cellStyle name="强调文字颜色 6" xfId="72"/>
    <cellStyle name="适中" xfId="73"/>
    <cellStyle name="输出" xfId="74"/>
    <cellStyle name="输入" xfId="75"/>
    <cellStyle name="Followed Hyperlink" xfId="76"/>
    <cellStyle name="注释"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A7"/>
  <sheetViews>
    <sheetView showFormulas="1" zoomScalePageLayoutView="0" workbookViewId="0" topLeftCell="A1">
      <selection activeCell="A7" sqref="A7"/>
    </sheetView>
  </sheetViews>
  <sheetFormatPr defaultColWidth="9.00390625" defaultRowHeight="14.25"/>
  <sheetData>
    <row r="2" ht="14.25">
      <c r="A2" t="b">
        <v>0</v>
      </c>
    </row>
    <row r="3" ht="14.25">
      <c r="A3" t="b">
        <v>0</v>
      </c>
    </row>
    <row r="4" ht="14.25">
      <c r="A4" t="b">
        <v>0</v>
      </c>
    </row>
    <row r="5" ht="14.25">
      <c r="A5" t="b">
        <v>0</v>
      </c>
    </row>
    <row r="6" ht="14.25">
      <c r="A6" t="b">
        <v>0</v>
      </c>
    </row>
    <row r="7" ht="14.25">
      <c r="A7" t="b">
        <v>0</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60"/>
  <sheetViews>
    <sheetView tabSelected="1" zoomScale="130" zoomScaleNormal="130" zoomScaleSheetLayoutView="100" zoomScalePageLayoutView="0" workbookViewId="0" topLeftCell="A1">
      <pane xSplit="3" ySplit="2" topLeftCell="F46" activePane="bottomRight" state="frozen"/>
      <selection pane="topLeft" activeCell="A1" sqref="A1"/>
      <selection pane="topRight" activeCell="D1" sqref="D1"/>
      <selection pane="bottomLeft" activeCell="A3" sqref="A3"/>
      <selection pane="bottomRight" activeCell="A1" sqref="A1:M60"/>
    </sheetView>
  </sheetViews>
  <sheetFormatPr defaultColWidth="9.00390625" defaultRowHeight="14.25"/>
  <cols>
    <col min="1" max="1" width="2.625" style="70" customWidth="1"/>
    <col min="2" max="2" width="7.625" style="70" customWidth="1"/>
    <col min="3" max="3" width="9.625" style="70" bestFit="1" customWidth="1"/>
    <col min="4" max="4" width="5.75390625" style="70" customWidth="1"/>
    <col min="5" max="5" width="24.875" style="70" customWidth="1"/>
    <col min="6" max="6" width="7.125" style="70" customWidth="1"/>
    <col min="7" max="7" width="12.00390625" style="70" customWidth="1"/>
    <col min="8" max="8" width="9.125" style="70" customWidth="1"/>
    <col min="9" max="9" width="6.25390625" style="70" customWidth="1"/>
    <col min="10" max="10" width="12.50390625" style="70" customWidth="1"/>
    <col min="11" max="12" width="13.875" style="70" customWidth="1"/>
    <col min="13" max="13" width="22.25390625" style="70" customWidth="1"/>
    <col min="14" max="16384" width="9.00390625" style="70" customWidth="1"/>
  </cols>
  <sheetData>
    <row r="1" spans="1:13" ht="12">
      <c r="A1" s="183" t="s">
        <v>636</v>
      </c>
      <c r="B1" s="162"/>
      <c r="C1" s="162"/>
      <c r="D1" s="162"/>
      <c r="E1" s="141"/>
      <c r="F1" s="162"/>
      <c r="G1" s="162"/>
      <c r="H1" s="162"/>
      <c r="I1" s="162"/>
      <c r="J1" s="162"/>
      <c r="K1" s="162"/>
      <c r="L1" s="162"/>
      <c r="M1" s="162" t="s">
        <v>750</v>
      </c>
    </row>
    <row r="2" spans="1:13" ht="29.25">
      <c r="A2" s="169" t="s">
        <v>0</v>
      </c>
      <c r="B2" s="170" t="s">
        <v>180</v>
      </c>
      <c r="C2" s="170" t="s">
        <v>181</v>
      </c>
      <c r="D2" s="170" t="s">
        <v>409</v>
      </c>
      <c r="E2" s="170" t="s">
        <v>410</v>
      </c>
      <c r="F2" s="170" t="s">
        <v>3</v>
      </c>
      <c r="G2" s="223" t="s">
        <v>4</v>
      </c>
      <c r="H2" s="223" t="s">
        <v>6</v>
      </c>
      <c r="I2" s="206" t="s">
        <v>682</v>
      </c>
      <c r="J2" s="223" t="s">
        <v>733</v>
      </c>
      <c r="K2" s="170" t="s">
        <v>407</v>
      </c>
      <c r="L2" s="196" t="s">
        <v>668</v>
      </c>
      <c r="M2" s="170" t="s">
        <v>411</v>
      </c>
    </row>
    <row r="3" spans="1:13" ht="9.75">
      <c r="A3" s="237" t="s">
        <v>8</v>
      </c>
      <c r="B3" s="68" t="s">
        <v>183</v>
      </c>
      <c r="C3" s="68" t="s">
        <v>182</v>
      </c>
      <c r="D3" s="202" t="s">
        <v>10</v>
      </c>
      <c r="E3" s="170" t="s">
        <v>11</v>
      </c>
      <c r="F3" s="202" t="s">
        <v>12</v>
      </c>
      <c r="G3" s="223" t="s">
        <v>13</v>
      </c>
      <c r="H3" s="163">
        <v>0.1</v>
      </c>
      <c r="I3" s="231" t="s">
        <v>746</v>
      </c>
      <c r="J3" s="234">
        <v>6</v>
      </c>
      <c r="K3" s="170" t="s">
        <v>14</v>
      </c>
      <c r="L3" s="196" t="s">
        <v>669</v>
      </c>
      <c r="M3" s="168" t="s">
        <v>15</v>
      </c>
    </row>
    <row r="4" spans="1:13" ht="9.75">
      <c r="A4" s="238"/>
      <c r="B4" s="207" t="s">
        <v>197</v>
      </c>
      <c r="C4" s="207" t="s">
        <v>184</v>
      </c>
      <c r="D4" s="202" t="s">
        <v>17</v>
      </c>
      <c r="E4" s="170" t="s">
        <v>11</v>
      </c>
      <c r="F4" s="65" t="s">
        <v>18</v>
      </c>
      <c r="G4" s="223" t="s">
        <v>13</v>
      </c>
      <c r="H4" s="163">
        <v>0.1</v>
      </c>
      <c r="I4" s="231"/>
      <c r="J4" s="234">
        <v>7.5</v>
      </c>
      <c r="K4" s="170" t="s">
        <v>14</v>
      </c>
      <c r="L4" s="196" t="s">
        <v>669</v>
      </c>
      <c r="M4" s="168" t="s">
        <v>15</v>
      </c>
    </row>
    <row r="5" spans="1:13" ht="9.75">
      <c r="A5" s="238"/>
      <c r="B5" s="207" t="s">
        <v>198</v>
      </c>
      <c r="C5" s="207" t="s">
        <v>185</v>
      </c>
      <c r="D5" s="202" t="s">
        <v>17</v>
      </c>
      <c r="E5" s="170" t="s">
        <v>11</v>
      </c>
      <c r="F5" s="202" t="s">
        <v>18</v>
      </c>
      <c r="G5" s="223" t="s">
        <v>721</v>
      </c>
      <c r="H5" s="163">
        <v>0.25</v>
      </c>
      <c r="I5" s="231" t="s">
        <v>746</v>
      </c>
      <c r="J5" s="234">
        <v>7.5</v>
      </c>
      <c r="K5" s="170" t="s">
        <v>14</v>
      </c>
      <c r="L5" s="196" t="s">
        <v>669</v>
      </c>
      <c r="M5" s="168" t="s">
        <v>15</v>
      </c>
    </row>
    <row r="6" spans="1:13" ht="19.5">
      <c r="A6" s="238"/>
      <c r="B6" s="207" t="s">
        <v>199</v>
      </c>
      <c r="C6" s="207" t="s">
        <v>186</v>
      </c>
      <c r="D6" s="202" t="s">
        <v>17</v>
      </c>
      <c r="E6" s="170" t="s">
        <v>21</v>
      </c>
      <c r="F6" s="202" t="s">
        <v>18</v>
      </c>
      <c r="G6" s="223" t="s">
        <v>13</v>
      </c>
      <c r="H6" s="163">
        <v>0.12000000000000001</v>
      </c>
      <c r="I6" s="231"/>
      <c r="J6" s="234" t="s">
        <v>751</v>
      </c>
      <c r="K6" s="170" t="s">
        <v>14</v>
      </c>
      <c r="L6" s="196" t="s">
        <v>669</v>
      </c>
      <c r="M6" s="168" t="s">
        <v>15</v>
      </c>
    </row>
    <row r="7" spans="1:13" ht="19.5">
      <c r="A7" s="238"/>
      <c r="B7" s="207" t="s">
        <v>200</v>
      </c>
      <c r="C7" s="207" t="s">
        <v>187</v>
      </c>
      <c r="D7" s="202" t="s">
        <v>10</v>
      </c>
      <c r="E7" s="171" t="s">
        <v>23</v>
      </c>
      <c r="F7" s="202" t="s">
        <v>18</v>
      </c>
      <c r="G7" s="223" t="s">
        <v>13</v>
      </c>
      <c r="H7" s="163">
        <v>0.25</v>
      </c>
      <c r="I7" s="231"/>
      <c r="J7" s="235">
        <v>6</v>
      </c>
      <c r="K7" s="170" t="s">
        <v>14</v>
      </c>
      <c r="L7" s="196" t="s">
        <v>669</v>
      </c>
      <c r="M7" s="168" t="s">
        <v>24</v>
      </c>
    </row>
    <row r="8" spans="1:13" ht="9.75">
      <c r="A8" s="238"/>
      <c r="B8" s="202" t="s">
        <v>201</v>
      </c>
      <c r="C8" s="202" t="s">
        <v>188</v>
      </c>
      <c r="D8" s="202" t="s">
        <v>10</v>
      </c>
      <c r="E8" s="171" t="s">
        <v>26</v>
      </c>
      <c r="F8" s="202" t="s">
        <v>18</v>
      </c>
      <c r="G8" s="223" t="s">
        <v>722</v>
      </c>
      <c r="H8" s="163">
        <v>0.11</v>
      </c>
      <c r="I8" s="231" t="s">
        <v>746</v>
      </c>
      <c r="J8" s="235">
        <v>4.5</v>
      </c>
      <c r="K8" s="170" t="s">
        <v>14</v>
      </c>
      <c r="L8" s="196" t="s">
        <v>669</v>
      </c>
      <c r="M8" s="168" t="s">
        <v>15</v>
      </c>
    </row>
    <row r="9" spans="1:13" ht="9.75">
      <c r="A9" s="238"/>
      <c r="B9" s="208" t="s">
        <v>265</v>
      </c>
      <c r="C9" s="208" t="s">
        <v>189</v>
      </c>
      <c r="D9" s="202" t="s">
        <v>28</v>
      </c>
      <c r="E9" s="170" t="s">
        <v>11</v>
      </c>
      <c r="F9" s="202" t="s">
        <v>29</v>
      </c>
      <c r="G9" s="223" t="s">
        <v>723</v>
      </c>
      <c r="H9" s="163">
        <v>0.1</v>
      </c>
      <c r="I9" s="231" t="s">
        <v>746</v>
      </c>
      <c r="J9" s="234">
        <v>12.9</v>
      </c>
      <c r="K9" s="170" t="s">
        <v>14</v>
      </c>
      <c r="L9" s="196" t="s">
        <v>669</v>
      </c>
      <c r="M9" s="168" t="s">
        <v>30</v>
      </c>
    </row>
    <row r="10" spans="1:13" ht="9.75">
      <c r="A10" s="238"/>
      <c r="B10" s="208" t="s">
        <v>683</v>
      </c>
      <c r="C10" s="208" t="s">
        <v>684</v>
      </c>
      <c r="D10" s="217" t="s">
        <v>28</v>
      </c>
      <c r="E10" s="217" t="s">
        <v>21</v>
      </c>
      <c r="F10" s="217" t="s">
        <v>29</v>
      </c>
      <c r="G10" s="223" t="s">
        <v>724</v>
      </c>
      <c r="H10" s="163">
        <v>0.1</v>
      </c>
      <c r="I10" s="231" t="s">
        <v>746</v>
      </c>
      <c r="J10" s="234">
        <v>12</v>
      </c>
      <c r="K10" s="217" t="s">
        <v>14</v>
      </c>
      <c r="L10" s="217" t="s">
        <v>669</v>
      </c>
      <c r="M10" s="168" t="s">
        <v>30</v>
      </c>
    </row>
    <row r="11" spans="1:13" ht="9.75">
      <c r="A11" s="238"/>
      <c r="B11" s="208" t="s">
        <v>266</v>
      </c>
      <c r="C11" s="208" t="s">
        <v>190</v>
      </c>
      <c r="D11" s="202" t="s">
        <v>10</v>
      </c>
      <c r="E11" s="170" t="s">
        <v>11</v>
      </c>
      <c r="F11" s="202" t="s">
        <v>18</v>
      </c>
      <c r="G11" s="223" t="s">
        <v>725</v>
      </c>
      <c r="H11" s="163" t="s">
        <v>732</v>
      </c>
      <c r="I11" s="231" t="s">
        <v>746</v>
      </c>
      <c r="J11" s="234">
        <v>9</v>
      </c>
      <c r="K11" s="170" t="s">
        <v>14</v>
      </c>
      <c r="L11" s="196" t="s">
        <v>669</v>
      </c>
      <c r="M11" s="168" t="s">
        <v>15</v>
      </c>
    </row>
    <row r="12" spans="1:13" ht="9.75">
      <c r="A12" s="238"/>
      <c r="B12" s="207" t="s">
        <v>267</v>
      </c>
      <c r="C12" s="207" t="s">
        <v>191</v>
      </c>
      <c r="D12" s="202" t="s">
        <v>28</v>
      </c>
      <c r="E12" s="170" t="s">
        <v>21</v>
      </c>
      <c r="F12" s="202" t="s">
        <v>12</v>
      </c>
      <c r="G12" s="223" t="s">
        <v>722</v>
      </c>
      <c r="H12" s="163">
        <v>0.11</v>
      </c>
      <c r="I12" s="231" t="s">
        <v>746</v>
      </c>
      <c r="J12" s="234">
        <v>9</v>
      </c>
      <c r="K12" s="170" t="s">
        <v>14</v>
      </c>
      <c r="L12" s="196" t="s">
        <v>669</v>
      </c>
      <c r="M12" s="168" t="s">
        <v>15</v>
      </c>
    </row>
    <row r="13" spans="1:13" ht="19.5">
      <c r="A13" s="238"/>
      <c r="B13" s="207" t="s">
        <v>262</v>
      </c>
      <c r="C13" s="207" t="s">
        <v>291</v>
      </c>
      <c r="D13" s="202" t="s">
        <v>10</v>
      </c>
      <c r="E13" s="170" t="s">
        <v>21</v>
      </c>
      <c r="F13" s="202" t="s">
        <v>18</v>
      </c>
      <c r="G13" s="223" t="s">
        <v>722</v>
      </c>
      <c r="H13" s="163">
        <v>0.12000000000000001</v>
      </c>
      <c r="I13" s="231"/>
      <c r="J13" s="234" t="s">
        <v>752</v>
      </c>
      <c r="K13" s="170" t="s">
        <v>14</v>
      </c>
      <c r="L13" s="196" t="s">
        <v>669</v>
      </c>
      <c r="M13" s="168" t="s">
        <v>15</v>
      </c>
    </row>
    <row r="14" spans="1:13" ht="9.75">
      <c r="A14" s="238"/>
      <c r="B14" s="207" t="s">
        <v>202</v>
      </c>
      <c r="C14" s="207" t="s">
        <v>192</v>
      </c>
      <c r="D14" s="202" t="s">
        <v>34</v>
      </c>
      <c r="E14" s="65" t="s">
        <v>11</v>
      </c>
      <c r="F14" s="65" t="s">
        <v>18</v>
      </c>
      <c r="G14" s="223" t="s">
        <v>13</v>
      </c>
      <c r="H14" s="163">
        <v>0.1</v>
      </c>
      <c r="I14" s="231"/>
      <c r="J14" s="65">
        <v>15</v>
      </c>
      <c r="K14" s="170" t="s">
        <v>14</v>
      </c>
      <c r="L14" s="196" t="s">
        <v>669</v>
      </c>
      <c r="M14" s="168" t="s">
        <v>15</v>
      </c>
    </row>
    <row r="15" spans="1:13" ht="24.75" customHeight="1">
      <c r="A15" s="238"/>
      <c r="B15" s="209" t="s">
        <v>400</v>
      </c>
      <c r="C15" s="209" t="s">
        <v>399</v>
      </c>
      <c r="D15" s="210" t="s">
        <v>286</v>
      </c>
      <c r="E15" s="66" t="s">
        <v>21</v>
      </c>
      <c r="F15" s="209" t="s">
        <v>38</v>
      </c>
      <c r="G15" s="66" t="s">
        <v>722</v>
      </c>
      <c r="H15" s="163">
        <v>0.11</v>
      </c>
      <c r="I15" s="66"/>
      <c r="J15" s="234">
        <v>12</v>
      </c>
      <c r="K15" s="66" t="s">
        <v>39</v>
      </c>
      <c r="L15" s="196" t="s">
        <v>669</v>
      </c>
      <c r="M15" s="71" t="s">
        <v>40</v>
      </c>
    </row>
    <row r="16" spans="1:13" ht="9.75">
      <c r="A16" s="238"/>
      <c r="B16" s="211" t="s">
        <v>203</v>
      </c>
      <c r="C16" s="211" t="s">
        <v>193</v>
      </c>
      <c r="D16" s="202" t="s">
        <v>17</v>
      </c>
      <c r="E16" s="67" t="s">
        <v>408</v>
      </c>
      <c r="F16" s="65" t="s">
        <v>18</v>
      </c>
      <c r="G16" s="223" t="s">
        <v>13</v>
      </c>
      <c r="H16" s="163">
        <v>0.1</v>
      </c>
      <c r="I16" s="164"/>
      <c r="J16" s="65">
        <v>9</v>
      </c>
      <c r="K16" s="170" t="s">
        <v>14</v>
      </c>
      <c r="L16" s="196" t="s">
        <v>669</v>
      </c>
      <c r="M16" s="168" t="s">
        <v>15</v>
      </c>
    </row>
    <row r="17" spans="1:13" ht="9.75">
      <c r="A17" s="238"/>
      <c r="B17" s="211" t="s">
        <v>204</v>
      </c>
      <c r="C17" s="211" t="s">
        <v>194</v>
      </c>
      <c r="D17" s="202" t="s">
        <v>17</v>
      </c>
      <c r="E17" s="68" t="s">
        <v>11</v>
      </c>
      <c r="F17" s="214" t="s">
        <v>18</v>
      </c>
      <c r="G17" s="66" t="s">
        <v>13</v>
      </c>
      <c r="H17" s="163">
        <v>0.1</v>
      </c>
      <c r="I17" s="231"/>
      <c r="J17" s="165">
        <v>9</v>
      </c>
      <c r="K17" s="170" t="s">
        <v>14</v>
      </c>
      <c r="L17" s="196" t="s">
        <v>669</v>
      </c>
      <c r="M17" s="168" t="s">
        <v>15</v>
      </c>
    </row>
    <row r="18" spans="1:13" ht="19.5">
      <c r="A18" s="238"/>
      <c r="B18" s="211" t="s">
        <v>205</v>
      </c>
      <c r="C18" s="211" t="s">
        <v>195</v>
      </c>
      <c r="D18" s="203" t="s">
        <v>28</v>
      </c>
      <c r="E18" s="69" t="s">
        <v>44</v>
      </c>
      <c r="F18" s="215" t="s">
        <v>12</v>
      </c>
      <c r="G18" s="66" t="s">
        <v>726</v>
      </c>
      <c r="H18" s="163">
        <v>0.12</v>
      </c>
      <c r="I18" s="231"/>
      <c r="J18" s="204" t="s">
        <v>753</v>
      </c>
      <c r="K18" s="170" t="s">
        <v>14</v>
      </c>
      <c r="L18" s="196" t="s">
        <v>669</v>
      </c>
      <c r="M18" s="168" t="s">
        <v>15</v>
      </c>
    </row>
    <row r="19" spans="1:13" ht="19.5">
      <c r="A19" s="238"/>
      <c r="B19" s="211" t="s">
        <v>206</v>
      </c>
      <c r="C19" s="211" t="s">
        <v>196</v>
      </c>
      <c r="D19" s="203" t="s">
        <v>28</v>
      </c>
      <c r="E19" s="199" t="s">
        <v>44</v>
      </c>
      <c r="F19" s="200" t="s">
        <v>12</v>
      </c>
      <c r="G19" s="66" t="s">
        <v>726</v>
      </c>
      <c r="H19" s="163">
        <v>0.12000000000000001</v>
      </c>
      <c r="I19" s="231"/>
      <c r="J19" s="204" t="s">
        <v>754</v>
      </c>
      <c r="K19" s="170" t="s">
        <v>14</v>
      </c>
      <c r="L19" s="196" t="s">
        <v>669</v>
      </c>
      <c r="M19" s="168" t="s">
        <v>15</v>
      </c>
    </row>
    <row r="20" spans="2:13" ht="9.75">
      <c r="B20" s="227" t="s">
        <v>736</v>
      </c>
      <c r="C20" s="227" t="s">
        <v>737</v>
      </c>
      <c r="D20" s="228" t="s">
        <v>738</v>
      </c>
      <c r="E20" s="199" t="s">
        <v>739</v>
      </c>
      <c r="F20" s="229" t="s">
        <v>740</v>
      </c>
      <c r="G20" s="66" t="s">
        <v>722</v>
      </c>
      <c r="H20" s="201">
        <v>0.12</v>
      </c>
      <c r="I20" s="231" t="s">
        <v>746</v>
      </c>
      <c r="J20" s="235" t="s">
        <v>755</v>
      </c>
      <c r="K20" s="225" t="s">
        <v>14</v>
      </c>
      <c r="L20" s="225" t="s">
        <v>669</v>
      </c>
      <c r="M20" s="168" t="s">
        <v>741</v>
      </c>
    </row>
    <row r="21" spans="1:13" ht="58.5">
      <c r="A21" s="180"/>
      <c r="B21" s="192" t="s">
        <v>650</v>
      </c>
      <c r="C21" s="212" t="s">
        <v>662</v>
      </c>
      <c r="D21" s="187" t="s">
        <v>651</v>
      </c>
      <c r="E21" s="181" t="s">
        <v>11</v>
      </c>
      <c r="F21" s="187" t="s">
        <v>652</v>
      </c>
      <c r="G21" s="223" t="s">
        <v>727</v>
      </c>
      <c r="H21" s="201" t="s">
        <v>679</v>
      </c>
      <c r="I21" s="231"/>
      <c r="J21" s="4" t="s">
        <v>756</v>
      </c>
      <c r="K21" s="182" t="s">
        <v>644</v>
      </c>
      <c r="L21" s="197" t="s">
        <v>644</v>
      </c>
      <c r="M21" s="185" t="s">
        <v>649</v>
      </c>
    </row>
    <row r="22" spans="1:13" ht="29.25">
      <c r="A22" s="239" t="s">
        <v>46</v>
      </c>
      <c r="B22" s="213" t="s">
        <v>208</v>
      </c>
      <c r="C22" s="213" t="s">
        <v>207</v>
      </c>
      <c r="D22" s="203" t="s">
        <v>10</v>
      </c>
      <c r="E22" s="171" t="s">
        <v>48</v>
      </c>
      <c r="F22" s="216" t="s">
        <v>18</v>
      </c>
      <c r="G22" s="166" t="s">
        <v>722</v>
      </c>
      <c r="H22" s="201">
        <v>0.11000000000000001</v>
      </c>
      <c r="I22" s="231"/>
      <c r="J22" s="235" t="s">
        <v>757</v>
      </c>
      <c r="K22" s="171" t="s">
        <v>14</v>
      </c>
      <c r="L22" s="196" t="s">
        <v>669</v>
      </c>
      <c r="M22" s="72" t="s">
        <v>49</v>
      </c>
    </row>
    <row r="23" spans="1:13" ht="9.75">
      <c r="A23" s="240"/>
      <c r="B23" s="213" t="s">
        <v>268</v>
      </c>
      <c r="C23" s="213" t="s">
        <v>209</v>
      </c>
      <c r="D23" s="203" t="s">
        <v>10</v>
      </c>
      <c r="E23" s="171" t="s">
        <v>11</v>
      </c>
      <c r="F23" s="216" t="s">
        <v>18</v>
      </c>
      <c r="G23" s="166" t="s">
        <v>722</v>
      </c>
      <c r="H23" s="201">
        <v>0.11000000000000001</v>
      </c>
      <c r="I23" s="231"/>
      <c r="J23" s="235">
        <v>6</v>
      </c>
      <c r="K23" s="171" t="s">
        <v>14</v>
      </c>
      <c r="L23" s="196" t="s">
        <v>669</v>
      </c>
      <c r="M23" s="72" t="s">
        <v>49</v>
      </c>
    </row>
    <row r="24" spans="1:13" ht="29.25">
      <c r="A24" s="240"/>
      <c r="B24" s="213" t="s">
        <v>224</v>
      </c>
      <c r="C24" s="213" t="s">
        <v>210</v>
      </c>
      <c r="D24" s="203" t="s">
        <v>52</v>
      </c>
      <c r="E24" s="171" t="s">
        <v>44</v>
      </c>
      <c r="F24" s="216" t="s">
        <v>283</v>
      </c>
      <c r="G24" s="166" t="s">
        <v>728</v>
      </c>
      <c r="H24" s="201">
        <v>0.16</v>
      </c>
      <c r="I24" s="231" t="s">
        <v>747</v>
      </c>
      <c r="J24" s="235" t="s">
        <v>758</v>
      </c>
      <c r="K24" s="171" t="s">
        <v>14</v>
      </c>
      <c r="L24" s="196" t="s">
        <v>669</v>
      </c>
      <c r="M24" s="72" t="s">
        <v>49</v>
      </c>
    </row>
    <row r="25" spans="1:13" ht="58.5">
      <c r="A25" s="240"/>
      <c r="B25" s="213" t="s">
        <v>269</v>
      </c>
      <c r="C25" s="213" t="s">
        <v>211</v>
      </c>
      <c r="D25" s="203" t="s">
        <v>10</v>
      </c>
      <c r="E25" s="171" t="s">
        <v>11</v>
      </c>
      <c r="F25" s="216" t="s">
        <v>18</v>
      </c>
      <c r="G25" s="166" t="s">
        <v>722</v>
      </c>
      <c r="H25" s="201">
        <v>0.11000000000000001</v>
      </c>
      <c r="I25" s="231" t="s">
        <v>748</v>
      </c>
      <c r="J25" s="235" t="s">
        <v>759</v>
      </c>
      <c r="K25" s="171" t="s">
        <v>14</v>
      </c>
      <c r="L25" s="196" t="s">
        <v>669</v>
      </c>
      <c r="M25" s="72" t="s">
        <v>49</v>
      </c>
    </row>
    <row r="26" spans="1:13" ht="9.75">
      <c r="A26" s="240"/>
      <c r="B26" s="213" t="s">
        <v>225</v>
      </c>
      <c r="C26" s="213" t="s">
        <v>212</v>
      </c>
      <c r="D26" s="203" t="s">
        <v>10</v>
      </c>
      <c r="E26" s="171" t="s">
        <v>11</v>
      </c>
      <c r="F26" s="216" t="s">
        <v>18</v>
      </c>
      <c r="G26" s="166" t="s">
        <v>722</v>
      </c>
      <c r="H26" s="201">
        <v>0.11000000000000001</v>
      </c>
      <c r="I26" s="231"/>
      <c r="J26" s="235">
        <v>4.5</v>
      </c>
      <c r="K26" s="171" t="s">
        <v>14</v>
      </c>
      <c r="L26" s="196" t="s">
        <v>669</v>
      </c>
      <c r="M26" s="72" t="s">
        <v>49</v>
      </c>
    </row>
    <row r="27" spans="1:13" ht="9" customHeight="1">
      <c r="A27" s="240"/>
      <c r="B27" s="213" t="s">
        <v>226</v>
      </c>
      <c r="C27" s="213" t="s">
        <v>213</v>
      </c>
      <c r="D27" s="203" t="s">
        <v>10</v>
      </c>
      <c r="E27" s="203" t="s">
        <v>681</v>
      </c>
      <c r="F27" s="216" t="s">
        <v>18</v>
      </c>
      <c r="G27" s="166" t="s">
        <v>13</v>
      </c>
      <c r="H27" s="201">
        <v>0.09</v>
      </c>
      <c r="I27" s="232"/>
      <c r="J27" s="235">
        <v>6</v>
      </c>
      <c r="K27" s="171" t="s">
        <v>14</v>
      </c>
      <c r="L27" s="196" t="s">
        <v>669</v>
      </c>
      <c r="M27" s="72" t="s">
        <v>49</v>
      </c>
    </row>
    <row r="28" spans="1:13" ht="9.75">
      <c r="A28" s="240"/>
      <c r="B28" s="213" t="s">
        <v>227</v>
      </c>
      <c r="C28" s="213" t="s">
        <v>214</v>
      </c>
      <c r="D28" s="203" t="s">
        <v>10</v>
      </c>
      <c r="E28" s="171" t="s">
        <v>48</v>
      </c>
      <c r="F28" s="216" t="s">
        <v>12</v>
      </c>
      <c r="G28" s="166" t="s">
        <v>722</v>
      </c>
      <c r="H28" s="201">
        <v>0.11000000000000001</v>
      </c>
      <c r="I28" s="231"/>
      <c r="J28" s="235">
        <v>7.5</v>
      </c>
      <c r="K28" s="171" t="s">
        <v>14</v>
      </c>
      <c r="L28" s="196" t="s">
        <v>669</v>
      </c>
      <c r="M28" s="72" t="s">
        <v>49</v>
      </c>
    </row>
    <row r="29" spans="1:13" ht="9.75">
      <c r="A29" s="240"/>
      <c r="B29" s="213" t="s">
        <v>270</v>
      </c>
      <c r="C29" s="213" t="s">
        <v>215</v>
      </c>
      <c r="D29" s="203" t="s">
        <v>28</v>
      </c>
      <c r="E29" s="171" t="s">
        <v>21</v>
      </c>
      <c r="F29" s="216" t="s">
        <v>29</v>
      </c>
      <c r="G29" s="166" t="s">
        <v>722</v>
      </c>
      <c r="H29" s="201">
        <v>0.11000000000000001</v>
      </c>
      <c r="I29" s="231"/>
      <c r="J29" s="235">
        <v>6</v>
      </c>
      <c r="K29" s="171" t="s">
        <v>14</v>
      </c>
      <c r="L29" s="196" t="s">
        <v>669</v>
      </c>
      <c r="M29" s="72" t="s">
        <v>49</v>
      </c>
    </row>
    <row r="30" spans="1:13" ht="9.75">
      <c r="A30" s="240"/>
      <c r="B30" s="213" t="s">
        <v>228</v>
      </c>
      <c r="C30" s="213" t="s">
        <v>216</v>
      </c>
      <c r="D30" s="203" t="s">
        <v>10</v>
      </c>
      <c r="E30" s="171" t="s">
        <v>21</v>
      </c>
      <c r="F30" s="216" t="s">
        <v>12</v>
      </c>
      <c r="G30" s="166" t="s">
        <v>722</v>
      </c>
      <c r="H30" s="201">
        <v>0.11000000000000001</v>
      </c>
      <c r="I30" s="231"/>
      <c r="J30" s="235">
        <v>7.5</v>
      </c>
      <c r="K30" s="171" t="s">
        <v>14</v>
      </c>
      <c r="L30" s="196" t="s">
        <v>669</v>
      </c>
      <c r="M30" s="72" t="s">
        <v>49</v>
      </c>
    </row>
    <row r="31" spans="1:13" ht="19.5">
      <c r="A31" s="240"/>
      <c r="B31" s="213" t="s">
        <v>229</v>
      </c>
      <c r="C31" s="213" t="s">
        <v>217</v>
      </c>
      <c r="D31" s="203" t="s">
        <v>28</v>
      </c>
      <c r="E31" s="171" t="s">
        <v>21</v>
      </c>
      <c r="F31" s="216" t="s">
        <v>29</v>
      </c>
      <c r="G31" s="166" t="s">
        <v>722</v>
      </c>
      <c r="H31" s="201">
        <v>0.11000000000000001</v>
      </c>
      <c r="I31" s="231" t="s">
        <v>748</v>
      </c>
      <c r="J31" s="235" t="s">
        <v>760</v>
      </c>
      <c r="K31" s="171" t="s">
        <v>14</v>
      </c>
      <c r="L31" s="196" t="s">
        <v>669</v>
      </c>
      <c r="M31" s="72" t="s">
        <v>49</v>
      </c>
    </row>
    <row r="32" spans="1:13" ht="39.75" customHeight="1">
      <c r="A32" s="240"/>
      <c r="B32" s="213" t="s">
        <v>230</v>
      </c>
      <c r="C32" s="213" t="s">
        <v>218</v>
      </c>
      <c r="D32" s="203" t="s">
        <v>61</v>
      </c>
      <c r="E32" s="198" t="s">
        <v>678</v>
      </c>
      <c r="F32" s="216" t="s">
        <v>284</v>
      </c>
      <c r="G32" s="166" t="s">
        <v>728</v>
      </c>
      <c r="H32" s="201">
        <v>0.16</v>
      </c>
      <c r="I32" s="231" t="s">
        <v>747</v>
      </c>
      <c r="J32" s="235" t="s">
        <v>758</v>
      </c>
      <c r="K32" s="171" t="s">
        <v>14</v>
      </c>
      <c r="L32" s="196" t="s">
        <v>669</v>
      </c>
      <c r="M32" s="72" t="s">
        <v>49</v>
      </c>
    </row>
    <row r="33" spans="1:13" ht="30" customHeight="1">
      <c r="A33" s="240"/>
      <c r="B33" s="213" t="s">
        <v>231</v>
      </c>
      <c r="C33" s="213" t="s">
        <v>219</v>
      </c>
      <c r="D33" s="203" t="s">
        <v>61</v>
      </c>
      <c r="E33" s="171" t="s">
        <v>21</v>
      </c>
      <c r="F33" s="216" t="s">
        <v>284</v>
      </c>
      <c r="G33" s="166" t="s">
        <v>728</v>
      </c>
      <c r="H33" s="201">
        <v>0.14</v>
      </c>
      <c r="I33" s="231" t="s">
        <v>747</v>
      </c>
      <c r="J33" s="235" t="s">
        <v>761</v>
      </c>
      <c r="K33" s="171" t="s">
        <v>14</v>
      </c>
      <c r="L33" s="196" t="s">
        <v>669</v>
      </c>
      <c r="M33" s="72" t="s">
        <v>49</v>
      </c>
    </row>
    <row r="34" spans="1:13" ht="19.5">
      <c r="A34" s="240"/>
      <c r="B34" s="213" t="s">
        <v>232</v>
      </c>
      <c r="C34" s="213" t="s">
        <v>220</v>
      </c>
      <c r="D34" s="203" t="s">
        <v>28</v>
      </c>
      <c r="E34" s="203" t="s">
        <v>21</v>
      </c>
      <c r="F34" s="216" t="s">
        <v>64</v>
      </c>
      <c r="G34" s="166" t="s">
        <v>722</v>
      </c>
      <c r="H34" s="201">
        <v>0.12</v>
      </c>
      <c r="I34" s="232"/>
      <c r="J34" s="235" t="s">
        <v>762</v>
      </c>
      <c r="K34" s="179" t="s">
        <v>635</v>
      </c>
      <c r="L34" s="196" t="s">
        <v>669</v>
      </c>
      <c r="M34" s="72" t="s">
        <v>634</v>
      </c>
    </row>
    <row r="35" spans="1:13" ht="19.5">
      <c r="A35" s="240"/>
      <c r="B35" s="213" t="s">
        <v>233</v>
      </c>
      <c r="C35" s="213" t="s">
        <v>221</v>
      </c>
      <c r="D35" s="203" t="s">
        <v>67</v>
      </c>
      <c r="E35" s="171" t="s">
        <v>21</v>
      </c>
      <c r="F35" s="203" t="s">
        <v>68</v>
      </c>
      <c r="G35" s="224" t="s">
        <v>65</v>
      </c>
      <c r="H35" s="201">
        <v>0.24000000000000002</v>
      </c>
      <c r="I35" s="231" t="s">
        <v>748</v>
      </c>
      <c r="J35" s="235" t="s">
        <v>763</v>
      </c>
      <c r="K35" s="171" t="s">
        <v>14</v>
      </c>
      <c r="L35" s="196" t="s">
        <v>669</v>
      </c>
      <c r="M35" s="72" t="s">
        <v>49</v>
      </c>
    </row>
    <row r="36" spans="1:13" ht="19.5">
      <c r="A36" s="240"/>
      <c r="B36" s="213" t="s">
        <v>234</v>
      </c>
      <c r="C36" s="213" t="s">
        <v>222</v>
      </c>
      <c r="D36" s="203" t="s">
        <v>67</v>
      </c>
      <c r="E36" s="171" t="s">
        <v>21</v>
      </c>
      <c r="F36" s="203" t="s">
        <v>68</v>
      </c>
      <c r="G36" s="224" t="s">
        <v>65</v>
      </c>
      <c r="H36" s="201">
        <v>0.24000000000000002</v>
      </c>
      <c r="I36" s="231" t="s">
        <v>748</v>
      </c>
      <c r="J36" s="235" t="s">
        <v>763</v>
      </c>
      <c r="K36" s="171" t="s">
        <v>14</v>
      </c>
      <c r="L36" s="196" t="s">
        <v>669</v>
      </c>
      <c r="M36" s="72" t="s">
        <v>49</v>
      </c>
    </row>
    <row r="37" spans="1:13" ht="9.75">
      <c r="A37" s="240"/>
      <c r="B37" s="213" t="s">
        <v>235</v>
      </c>
      <c r="C37" s="213" t="s">
        <v>223</v>
      </c>
      <c r="D37" s="203" t="s">
        <v>28</v>
      </c>
      <c r="E37" s="171" t="s">
        <v>21</v>
      </c>
      <c r="F37" s="203" t="s">
        <v>18</v>
      </c>
      <c r="G37" s="224" t="s">
        <v>722</v>
      </c>
      <c r="H37" s="201">
        <v>0.11000000000000001</v>
      </c>
      <c r="I37" s="231"/>
      <c r="J37" s="235" t="s">
        <v>764</v>
      </c>
      <c r="K37" s="171" t="s">
        <v>14</v>
      </c>
      <c r="L37" s="196" t="s">
        <v>669</v>
      </c>
      <c r="M37" s="72" t="s">
        <v>49</v>
      </c>
    </row>
    <row r="38" spans="1:13" ht="58.5">
      <c r="A38" s="240"/>
      <c r="B38" s="213" t="s">
        <v>653</v>
      </c>
      <c r="C38" s="184" t="s">
        <v>663</v>
      </c>
      <c r="D38" s="203" t="s">
        <v>10</v>
      </c>
      <c r="E38" s="187" t="s">
        <v>654</v>
      </c>
      <c r="F38" s="187" t="s">
        <v>655</v>
      </c>
      <c r="G38" s="223" t="s">
        <v>727</v>
      </c>
      <c r="H38" s="201" t="s">
        <v>679</v>
      </c>
      <c r="I38" s="191"/>
      <c r="J38" s="4" t="s">
        <v>765</v>
      </c>
      <c r="K38" s="4" t="s">
        <v>641</v>
      </c>
      <c r="L38" s="4" t="s">
        <v>641</v>
      </c>
      <c r="M38" s="185" t="s">
        <v>649</v>
      </c>
    </row>
    <row r="39" spans="1:13" ht="19.5">
      <c r="A39" s="237" t="s">
        <v>71</v>
      </c>
      <c r="B39" s="213" t="s">
        <v>626</v>
      </c>
      <c r="C39" s="203" t="s">
        <v>236</v>
      </c>
      <c r="D39" s="203" t="s">
        <v>28</v>
      </c>
      <c r="E39" s="171" t="s">
        <v>21</v>
      </c>
      <c r="F39" s="203" t="s">
        <v>73</v>
      </c>
      <c r="G39" s="224" t="s">
        <v>726</v>
      </c>
      <c r="H39" s="190">
        <v>0.13</v>
      </c>
      <c r="I39" s="232" t="s">
        <v>746</v>
      </c>
      <c r="J39" s="235" t="s">
        <v>766</v>
      </c>
      <c r="K39" s="171" t="s">
        <v>74</v>
      </c>
      <c r="L39" s="197" t="s">
        <v>670</v>
      </c>
      <c r="M39" s="72" t="s">
        <v>75</v>
      </c>
    </row>
    <row r="40" spans="1:13" ht="19.5">
      <c r="A40" s="238"/>
      <c r="B40" s="203" t="s">
        <v>261</v>
      </c>
      <c r="C40" s="203" t="s">
        <v>237</v>
      </c>
      <c r="D40" s="203" t="s">
        <v>28</v>
      </c>
      <c r="E40" s="171" t="s">
        <v>21</v>
      </c>
      <c r="F40" s="203" t="s">
        <v>29</v>
      </c>
      <c r="G40" s="224" t="s">
        <v>726</v>
      </c>
      <c r="H40" s="163">
        <v>0.13</v>
      </c>
      <c r="I40" s="232" t="s">
        <v>746</v>
      </c>
      <c r="J40" s="235">
        <v>9</v>
      </c>
      <c r="K40" s="171" t="s">
        <v>74</v>
      </c>
      <c r="L40" s="197" t="s">
        <v>670</v>
      </c>
      <c r="M40" s="72" t="s">
        <v>75</v>
      </c>
    </row>
    <row r="41" spans="1:13" ht="19.5">
      <c r="A41" s="238"/>
      <c r="B41" s="203" t="s">
        <v>271</v>
      </c>
      <c r="C41" s="203" t="s">
        <v>238</v>
      </c>
      <c r="D41" s="203" t="s">
        <v>10</v>
      </c>
      <c r="E41" s="171" t="s">
        <v>78</v>
      </c>
      <c r="F41" s="203" t="s">
        <v>29</v>
      </c>
      <c r="G41" s="224" t="s">
        <v>721</v>
      </c>
      <c r="H41" s="163">
        <v>0.14</v>
      </c>
      <c r="I41" s="232"/>
      <c r="J41" s="234" t="s">
        <v>767</v>
      </c>
      <c r="K41" s="171" t="s">
        <v>74</v>
      </c>
      <c r="L41" s="197" t="s">
        <v>671</v>
      </c>
      <c r="M41" s="72" t="s">
        <v>75</v>
      </c>
    </row>
    <row r="42" spans="1:13" ht="19.5">
      <c r="A42" s="238"/>
      <c r="B42" s="203" t="s">
        <v>260</v>
      </c>
      <c r="C42" s="203" t="s">
        <v>239</v>
      </c>
      <c r="D42" s="203" t="s">
        <v>80</v>
      </c>
      <c r="E42" s="171" t="s">
        <v>21</v>
      </c>
      <c r="F42" s="203" t="s">
        <v>81</v>
      </c>
      <c r="G42" s="224" t="s">
        <v>65</v>
      </c>
      <c r="H42" s="163">
        <v>0.11000000000000001</v>
      </c>
      <c r="I42" s="232"/>
      <c r="J42" s="235" t="s">
        <v>766</v>
      </c>
      <c r="K42" s="171" t="s">
        <v>74</v>
      </c>
      <c r="L42" s="197" t="s">
        <v>672</v>
      </c>
      <c r="M42" s="72" t="s">
        <v>75</v>
      </c>
    </row>
    <row r="43" spans="1:13" ht="19.5">
      <c r="A43" s="238"/>
      <c r="B43" s="203" t="s">
        <v>259</v>
      </c>
      <c r="C43" s="203" t="s">
        <v>240</v>
      </c>
      <c r="D43" s="203" t="s">
        <v>34</v>
      </c>
      <c r="E43" s="171" t="s">
        <v>83</v>
      </c>
      <c r="F43" s="203" t="s">
        <v>18</v>
      </c>
      <c r="G43" s="224" t="s">
        <v>65</v>
      </c>
      <c r="H43" s="163">
        <v>0.44</v>
      </c>
      <c r="I43" s="232"/>
      <c r="J43" s="235" t="s">
        <v>768</v>
      </c>
      <c r="K43" s="171" t="s">
        <v>84</v>
      </c>
      <c r="L43" s="197" t="s">
        <v>673</v>
      </c>
      <c r="M43" s="72" t="s">
        <v>75</v>
      </c>
    </row>
    <row r="44" spans="1:13" ht="19.5">
      <c r="A44" s="238"/>
      <c r="B44" s="213" t="s">
        <v>627</v>
      </c>
      <c r="C44" s="203" t="s">
        <v>241</v>
      </c>
      <c r="D44" s="203" t="s">
        <v>28</v>
      </c>
      <c r="E44" s="171" t="s">
        <v>21</v>
      </c>
      <c r="F44" s="203" t="s">
        <v>29</v>
      </c>
      <c r="G44" s="224" t="s">
        <v>726</v>
      </c>
      <c r="H44" s="163">
        <v>0.13</v>
      </c>
      <c r="I44" s="232" t="s">
        <v>746</v>
      </c>
      <c r="J44" s="235">
        <v>9</v>
      </c>
      <c r="K44" s="171" t="s">
        <v>74</v>
      </c>
      <c r="L44" s="197" t="s">
        <v>670</v>
      </c>
      <c r="M44" s="72" t="s">
        <v>75</v>
      </c>
    </row>
    <row r="45" spans="1:13" ht="19.5">
      <c r="A45" s="238"/>
      <c r="B45" s="203" t="s">
        <v>258</v>
      </c>
      <c r="C45" s="203" t="s">
        <v>242</v>
      </c>
      <c r="D45" s="203" t="s">
        <v>87</v>
      </c>
      <c r="E45" s="171" t="s">
        <v>21</v>
      </c>
      <c r="F45" s="203" t="s">
        <v>88</v>
      </c>
      <c r="G45" s="224" t="s">
        <v>65</v>
      </c>
      <c r="H45" s="163">
        <v>0.1</v>
      </c>
      <c r="I45" s="232" t="s">
        <v>746</v>
      </c>
      <c r="J45" s="235">
        <v>30</v>
      </c>
      <c r="K45" s="171" t="s">
        <v>74</v>
      </c>
      <c r="L45" s="197" t="s">
        <v>674</v>
      </c>
      <c r="M45" s="72" t="s">
        <v>75</v>
      </c>
    </row>
    <row r="46" spans="1:13" ht="19.5">
      <c r="A46" s="238"/>
      <c r="B46" s="213" t="s">
        <v>628</v>
      </c>
      <c r="C46" s="203" t="s">
        <v>243</v>
      </c>
      <c r="D46" s="203" t="s">
        <v>10</v>
      </c>
      <c r="E46" s="171" t="s">
        <v>21</v>
      </c>
      <c r="F46" s="203" t="s">
        <v>18</v>
      </c>
      <c r="G46" s="224" t="s">
        <v>721</v>
      </c>
      <c r="H46" s="163">
        <v>0.14</v>
      </c>
      <c r="I46" s="231"/>
      <c r="J46" s="235" t="s">
        <v>769</v>
      </c>
      <c r="K46" s="171" t="s">
        <v>74</v>
      </c>
      <c r="L46" s="197" t="s">
        <v>675</v>
      </c>
      <c r="M46" s="72" t="s">
        <v>75</v>
      </c>
    </row>
    <row r="47" spans="1:13" ht="23.25" customHeight="1">
      <c r="A47" s="238"/>
      <c r="B47" s="203" t="s">
        <v>257</v>
      </c>
      <c r="C47" s="203" t="s">
        <v>244</v>
      </c>
      <c r="D47" s="203" t="s">
        <v>10</v>
      </c>
      <c r="E47" s="171" t="s">
        <v>21</v>
      </c>
      <c r="F47" s="203" t="s">
        <v>18</v>
      </c>
      <c r="G47" s="224" t="s">
        <v>65</v>
      </c>
      <c r="H47" s="163">
        <v>0.24000000000000002</v>
      </c>
      <c r="I47" s="232"/>
      <c r="J47" s="235" t="s">
        <v>770</v>
      </c>
      <c r="K47" s="171" t="s">
        <v>74</v>
      </c>
      <c r="L47" s="197" t="s">
        <v>675</v>
      </c>
      <c r="M47" s="72" t="s">
        <v>75</v>
      </c>
    </row>
    <row r="48" spans="1:13" ht="19.5">
      <c r="A48" s="238"/>
      <c r="B48" s="203" t="s">
        <v>256</v>
      </c>
      <c r="C48" s="203" t="s">
        <v>245</v>
      </c>
      <c r="D48" s="203" t="s">
        <v>28</v>
      </c>
      <c r="E48" s="171" t="s">
        <v>21</v>
      </c>
      <c r="F48" s="203" t="s">
        <v>29</v>
      </c>
      <c r="G48" s="224" t="s">
        <v>726</v>
      </c>
      <c r="H48" s="163">
        <v>0.13</v>
      </c>
      <c r="I48" s="232" t="s">
        <v>746</v>
      </c>
      <c r="J48" s="235" t="s">
        <v>770</v>
      </c>
      <c r="K48" s="171" t="s">
        <v>74</v>
      </c>
      <c r="L48" s="197" t="s">
        <v>670</v>
      </c>
      <c r="M48" s="72" t="s">
        <v>75</v>
      </c>
    </row>
    <row r="49" spans="1:13" ht="19.5">
      <c r="A49" s="238"/>
      <c r="B49" s="213" t="s">
        <v>629</v>
      </c>
      <c r="C49" s="203" t="s">
        <v>246</v>
      </c>
      <c r="D49" s="203" t="s">
        <v>10</v>
      </c>
      <c r="E49" s="171" t="s">
        <v>93</v>
      </c>
      <c r="F49" s="203" t="s">
        <v>12</v>
      </c>
      <c r="G49" s="224" t="s">
        <v>726</v>
      </c>
      <c r="H49" s="163">
        <v>0.13</v>
      </c>
      <c r="I49" s="232"/>
      <c r="J49" s="235" t="s">
        <v>771</v>
      </c>
      <c r="K49" s="171" t="s">
        <v>74</v>
      </c>
      <c r="L49" s="197" t="s">
        <v>671</v>
      </c>
      <c r="M49" s="72" t="s">
        <v>75</v>
      </c>
    </row>
    <row r="50" spans="1:13" ht="19.5">
      <c r="A50" s="238"/>
      <c r="B50" s="203" t="s">
        <v>255</v>
      </c>
      <c r="C50" s="203" t="s">
        <v>247</v>
      </c>
      <c r="D50" s="203" t="s">
        <v>10</v>
      </c>
      <c r="E50" s="171" t="s">
        <v>21</v>
      </c>
      <c r="F50" s="203" t="s">
        <v>540</v>
      </c>
      <c r="G50" s="224" t="s">
        <v>729</v>
      </c>
      <c r="H50" s="163">
        <v>0.13</v>
      </c>
      <c r="I50" s="231"/>
      <c r="J50" s="235" t="s">
        <v>772</v>
      </c>
      <c r="K50" s="171" t="s">
        <v>74</v>
      </c>
      <c r="L50" s="197" t="s">
        <v>675</v>
      </c>
      <c r="M50" s="72" t="s">
        <v>75</v>
      </c>
    </row>
    <row r="51" spans="1:13" ht="39">
      <c r="A51" s="241"/>
      <c r="B51" s="213" t="s">
        <v>630</v>
      </c>
      <c r="C51" s="203" t="s">
        <v>248</v>
      </c>
      <c r="D51" s="202" t="s">
        <v>178</v>
      </c>
      <c r="E51" s="171" t="s">
        <v>21</v>
      </c>
      <c r="F51" s="203" t="s">
        <v>179</v>
      </c>
      <c r="G51" s="224" t="s">
        <v>726</v>
      </c>
      <c r="H51" s="163">
        <v>0.13</v>
      </c>
      <c r="I51" s="231" t="s">
        <v>749</v>
      </c>
      <c r="J51" s="235" t="s">
        <v>773</v>
      </c>
      <c r="K51" s="171" t="s">
        <v>74</v>
      </c>
      <c r="L51" s="197" t="s">
        <v>676</v>
      </c>
      <c r="M51" s="72" t="s">
        <v>75</v>
      </c>
    </row>
    <row r="52" spans="1:13" ht="45" customHeight="1">
      <c r="A52" s="242"/>
      <c r="B52" s="203" t="s">
        <v>254</v>
      </c>
      <c r="C52" s="203" t="s">
        <v>249</v>
      </c>
      <c r="D52" s="202" t="s">
        <v>178</v>
      </c>
      <c r="E52" s="171" t="s">
        <v>21</v>
      </c>
      <c r="F52" s="203" t="s">
        <v>179</v>
      </c>
      <c r="G52" s="224" t="s">
        <v>726</v>
      </c>
      <c r="H52" s="163">
        <v>0.13</v>
      </c>
      <c r="I52" s="232" t="s">
        <v>746</v>
      </c>
      <c r="J52" s="235" t="s">
        <v>774</v>
      </c>
      <c r="K52" s="171" t="s">
        <v>74</v>
      </c>
      <c r="L52" s="197" t="s">
        <v>672</v>
      </c>
      <c r="M52" s="72" t="s">
        <v>75</v>
      </c>
    </row>
    <row r="53" spans="1:13" ht="35.25" customHeight="1">
      <c r="A53" s="237" t="s">
        <v>95</v>
      </c>
      <c r="B53" s="203" t="s">
        <v>253</v>
      </c>
      <c r="C53" s="203" t="s">
        <v>250</v>
      </c>
      <c r="D53" s="203" t="s">
        <v>97</v>
      </c>
      <c r="E53" s="171" t="s">
        <v>98</v>
      </c>
      <c r="F53" s="203" t="s">
        <v>99</v>
      </c>
      <c r="G53" s="224" t="s">
        <v>100</v>
      </c>
      <c r="H53" s="163" t="s">
        <v>720</v>
      </c>
      <c r="I53" s="232"/>
      <c r="J53" s="235" t="s">
        <v>775</v>
      </c>
      <c r="K53" s="171" t="s">
        <v>101</v>
      </c>
      <c r="L53" s="197" t="s">
        <v>101</v>
      </c>
      <c r="M53" s="72" t="s">
        <v>102</v>
      </c>
    </row>
    <row r="54" spans="1:13" ht="35.25" customHeight="1">
      <c r="A54" s="238"/>
      <c r="B54" s="203" t="s">
        <v>273</v>
      </c>
      <c r="C54" s="203" t="s">
        <v>274</v>
      </c>
      <c r="D54" s="203" t="s">
        <v>281</v>
      </c>
      <c r="E54" s="171" t="s">
        <v>98</v>
      </c>
      <c r="F54" s="203" t="s">
        <v>99</v>
      </c>
      <c r="G54" s="224" t="s">
        <v>100</v>
      </c>
      <c r="H54" s="163" t="s">
        <v>720</v>
      </c>
      <c r="I54" s="232"/>
      <c r="J54" s="235" t="s">
        <v>775</v>
      </c>
      <c r="K54" s="171" t="s">
        <v>101</v>
      </c>
      <c r="L54" s="197" t="s">
        <v>101</v>
      </c>
      <c r="M54" s="72" t="s">
        <v>102</v>
      </c>
    </row>
    <row r="55" spans="1:13" ht="29.25">
      <c r="A55" s="238"/>
      <c r="B55" s="203" t="s">
        <v>275</v>
      </c>
      <c r="C55" s="203" t="s">
        <v>276</v>
      </c>
      <c r="D55" s="203" t="s">
        <v>282</v>
      </c>
      <c r="E55" s="171" t="s">
        <v>98</v>
      </c>
      <c r="F55" s="203" t="s">
        <v>99</v>
      </c>
      <c r="G55" s="224" t="s">
        <v>100</v>
      </c>
      <c r="H55" s="163" t="s">
        <v>680</v>
      </c>
      <c r="I55" s="232"/>
      <c r="J55" s="235" t="s">
        <v>775</v>
      </c>
      <c r="K55" s="171" t="s">
        <v>101</v>
      </c>
      <c r="L55" s="197" t="s">
        <v>101</v>
      </c>
      <c r="M55" s="72" t="s">
        <v>102</v>
      </c>
    </row>
    <row r="56" spans="1:13" ht="19.5">
      <c r="A56" s="238"/>
      <c r="B56" s="203" t="s">
        <v>264</v>
      </c>
      <c r="C56" s="203" t="s">
        <v>251</v>
      </c>
      <c r="D56" s="203" t="s">
        <v>104</v>
      </c>
      <c r="E56" s="171" t="s">
        <v>105</v>
      </c>
      <c r="F56" s="203" t="s">
        <v>169</v>
      </c>
      <c r="G56" s="224" t="s">
        <v>730</v>
      </c>
      <c r="H56" s="167">
        <v>0.022</v>
      </c>
      <c r="I56" s="231"/>
      <c r="J56" s="235">
        <v>9</v>
      </c>
      <c r="K56" s="171" t="s">
        <v>106</v>
      </c>
      <c r="L56" s="197" t="s">
        <v>677</v>
      </c>
      <c r="M56" s="72" t="s">
        <v>49</v>
      </c>
    </row>
    <row r="57" spans="1:14" s="191" customFormat="1" ht="19.5">
      <c r="A57" s="240"/>
      <c r="B57" s="203" t="s">
        <v>263</v>
      </c>
      <c r="C57" s="203" t="s">
        <v>252</v>
      </c>
      <c r="D57" s="203" t="s">
        <v>104</v>
      </c>
      <c r="E57" s="171" t="s">
        <v>105</v>
      </c>
      <c r="F57" s="203" t="s">
        <v>169</v>
      </c>
      <c r="G57" s="222" t="s">
        <v>731</v>
      </c>
      <c r="H57" s="226">
        <v>0.03</v>
      </c>
      <c r="I57" s="230" t="s">
        <v>746</v>
      </c>
      <c r="J57" s="233">
        <v>9</v>
      </c>
      <c r="K57" s="171" t="s">
        <v>106</v>
      </c>
      <c r="L57" s="197" t="s">
        <v>677</v>
      </c>
      <c r="M57" s="72" t="s">
        <v>49</v>
      </c>
      <c r="N57" s="70"/>
    </row>
    <row r="58" spans="1:13" s="191" customFormat="1" ht="9.75">
      <c r="A58" s="236" t="s">
        <v>686</v>
      </c>
      <c r="B58" s="236"/>
      <c r="C58" s="236"/>
      <c r="D58" s="236"/>
      <c r="E58" s="236"/>
      <c r="F58" s="236"/>
      <c r="G58" s="236"/>
      <c r="H58" s="236"/>
      <c r="I58" s="236"/>
      <c r="J58" s="236"/>
      <c r="K58" s="236"/>
      <c r="L58" s="236"/>
      <c r="M58" s="236"/>
    </row>
    <row r="59" spans="1:13" s="191" customFormat="1" ht="9.75">
      <c r="A59" s="236" t="s">
        <v>687</v>
      </c>
      <c r="B59" s="236" t="s">
        <v>688</v>
      </c>
      <c r="C59" s="236"/>
      <c r="D59" s="236"/>
      <c r="E59" s="236"/>
      <c r="F59" s="236"/>
      <c r="G59" s="236"/>
      <c r="H59" s="236"/>
      <c r="I59" s="236"/>
      <c r="J59" s="236"/>
      <c r="K59" s="236"/>
      <c r="L59" s="236"/>
      <c r="M59" s="236"/>
    </row>
    <row r="60" spans="1:14" ht="9.75">
      <c r="A60" s="236" t="s">
        <v>689</v>
      </c>
      <c r="B60" s="236"/>
      <c r="C60" s="236"/>
      <c r="D60" s="236"/>
      <c r="E60" s="236"/>
      <c r="F60" s="236"/>
      <c r="G60" s="236"/>
      <c r="H60" s="236"/>
      <c r="I60" s="236"/>
      <c r="J60" s="236"/>
      <c r="K60" s="236"/>
      <c r="L60" s="236"/>
      <c r="M60" s="236"/>
      <c r="N60" s="191"/>
    </row>
  </sheetData>
  <sheetProtection/>
  <mergeCells count="7">
    <mergeCell ref="A59:M59"/>
    <mergeCell ref="A60:M60"/>
    <mergeCell ref="A3:A19"/>
    <mergeCell ref="A22:A38"/>
    <mergeCell ref="A53:A57"/>
    <mergeCell ref="A39:A52"/>
    <mergeCell ref="A58:M58"/>
  </mergeCells>
  <printOptions/>
  <pageMargins left="0.11805555555555555" right="0.07847222222222222" top="0.275" bottom="0.2361111111111111" header="0" footer="0.0784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P56"/>
  <sheetViews>
    <sheetView zoomScalePageLayoutView="0" workbookViewId="0" topLeftCell="A1">
      <pane xSplit="4" ySplit="3" topLeftCell="E4" activePane="bottomRight" state="frozen"/>
      <selection pane="topLeft" activeCell="A1" sqref="A1"/>
      <selection pane="topRight" activeCell="E1" sqref="E1"/>
      <selection pane="bottomLeft" activeCell="A4" sqref="A4"/>
      <selection pane="bottomRight" activeCell="F22" sqref="F22"/>
    </sheetView>
  </sheetViews>
  <sheetFormatPr defaultColWidth="9.00390625" defaultRowHeight="14.25"/>
  <cols>
    <col min="5" max="5" width="10.875" style="98" customWidth="1"/>
    <col min="8" max="8" width="10.50390625" style="98" customWidth="1"/>
    <col min="10" max="10" width="9.00390625" style="93" customWidth="1"/>
    <col min="11" max="11" width="12.50390625" style="0" customWidth="1"/>
    <col min="12" max="12" width="10.75390625" style="98" customWidth="1"/>
    <col min="15" max="15" width="14.375" style="0" customWidth="1"/>
  </cols>
  <sheetData>
    <row r="1" spans="1:15" s="1" customFormat="1" ht="14.25">
      <c r="A1" s="142" t="s">
        <v>541</v>
      </c>
      <c r="B1" s="53"/>
      <c r="C1" s="53"/>
      <c r="D1" s="53"/>
      <c r="E1" s="53"/>
      <c r="F1" s="53"/>
      <c r="G1" s="53"/>
      <c r="H1" s="53"/>
      <c r="I1" s="53"/>
      <c r="J1" s="53"/>
      <c r="K1" s="53"/>
      <c r="L1" s="53"/>
      <c r="M1" s="53"/>
      <c r="N1" s="53"/>
      <c r="O1" s="53" t="str">
        <f>'交易简表'!M1</f>
        <v>（更新至2018年1月11日）</v>
      </c>
    </row>
    <row r="2" spans="1:15" s="1" customFormat="1" ht="14.25">
      <c r="A2" s="56"/>
      <c r="B2" s="53"/>
      <c r="C2" s="53"/>
      <c r="D2" s="53"/>
      <c r="E2" s="99" t="s">
        <v>289</v>
      </c>
      <c r="F2" s="53"/>
      <c r="G2" s="53"/>
      <c r="H2" s="94" t="s">
        <v>287</v>
      </c>
      <c r="I2" s="54"/>
      <c r="J2" s="91"/>
      <c r="K2" s="54"/>
      <c r="L2" s="105" t="s">
        <v>288</v>
      </c>
      <c r="M2" s="55"/>
      <c r="N2" s="55"/>
      <c r="O2" s="55"/>
    </row>
    <row r="3" spans="1:15" s="1" customFormat="1" ht="27">
      <c r="A3" s="43" t="s">
        <v>0</v>
      </c>
      <c r="B3" s="44" t="s">
        <v>180</v>
      </c>
      <c r="C3" s="44" t="s">
        <v>181</v>
      </c>
      <c r="D3" s="44" t="s">
        <v>2</v>
      </c>
      <c r="E3" s="95" t="s">
        <v>4</v>
      </c>
      <c r="F3" s="44" t="s">
        <v>5</v>
      </c>
      <c r="G3" s="44" t="s">
        <v>6</v>
      </c>
      <c r="H3" s="95" t="s">
        <v>395</v>
      </c>
      <c r="I3" s="44" t="s">
        <v>5</v>
      </c>
      <c r="J3" s="92" t="s">
        <v>6</v>
      </c>
      <c r="K3" s="44" t="s">
        <v>290</v>
      </c>
      <c r="L3" s="95" t="s">
        <v>396</v>
      </c>
      <c r="M3" s="44" t="s">
        <v>5</v>
      </c>
      <c r="N3" s="44" t="s">
        <v>6</v>
      </c>
      <c r="O3" s="44" t="s">
        <v>290</v>
      </c>
    </row>
    <row r="4" spans="1:15" ht="14.25">
      <c r="A4" s="246" t="s">
        <v>8</v>
      </c>
      <c r="B4" s="45" t="s">
        <v>292</v>
      </c>
      <c r="C4" s="45" t="s">
        <v>293</v>
      </c>
      <c r="D4" s="46" t="s">
        <v>10</v>
      </c>
      <c r="E4" s="100">
        <v>0.05</v>
      </c>
      <c r="F4" s="57">
        <v>0.05</v>
      </c>
      <c r="G4" s="57">
        <f>F4+5%</f>
        <v>0.1</v>
      </c>
      <c r="H4" s="96">
        <v>0.07</v>
      </c>
      <c r="I4" s="59">
        <v>0.09</v>
      </c>
      <c r="J4" s="61">
        <f>I4+5%</f>
        <v>0.14</v>
      </c>
      <c r="K4" s="243" t="s">
        <v>397</v>
      </c>
      <c r="L4" s="106">
        <v>0.1</v>
      </c>
      <c r="M4" s="59">
        <v>0.12</v>
      </c>
      <c r="N4" s="104">
        <f>M4+5%</f>
        <v>0.16999999999999998</v>
      </c>
      <c r="O4" s="243" t="s">
        <v>398</v>
      </c>
    </row>
    <row r="5" spans="1:15" ht="14.25">
      <c r="A5" s="247"/>
      <c r="B5" s="47" t="s">
        <v>294</v>
      </c>
      <c r="C5" s="47" t="s">
        <v>295</v>
      </c>
      <c r="D5" s="46" t="s">
        <v>17</v>
      </c>
      <c r="E5" s="100">
        <v>0.04</v>
      </c>
      <c r="F5" s="58">
        <v>0.05</v>
      </c>
      <c r="G5" s="57">
        <f aca="true" t="shared" si="0" ref="G5:G19">F5+5%</f>
        <v>0.1</v>
      </c>
      <c r="H5" s="96">
        <v>0.07</v>
      </c>
      <c r="I5" s="59">
        <v>0.09</v>
      </c>
      <c r="J5" s="61">
        <f aca="true" t="shared" si="1" ref="J5:J18">I5+5%</f>
        <v>0.14</v>
      </c>
      <c r="K5" s="244"/>
      <c r="L5" s="106">
        <v>0.1</v>
      </c>
      <c r="M5" s="59">
        <v>0.12</v>
      </c>
      <c r="N5" s="104">
        <f aca="true" t="shared" si="2" ref="N5:N19">M5+5%</f>
        <v>0.16999999999999998</v>
      </c>
      <c r="O5" s="244"/>
    </row>
    <row r="6" spans="1:15" ht="14.25">
      <c r="A6" s="247"/>
      <c r="B6" s="47" t="s">
        <v>296</v>
      </c>
      <c r="C6" s="47" t="s">
        <v>297</v>
      </c>
      <c r="D6" s="46" t="s">
        <v>17</v>
      </c>
      <c r="E6" s="100">
        <v>0.05</v>
      </c>
      <c r="F6" s="58">
        <v>0.07</v>
      </c>
      <c r="G6" s="57">
        <f t="shared" si="0"/>
        <v>0.12000000000000001</v>
      </c>
      <c r="H6" s="96">
        <v>0.07</v>
      </c>
      <c r="I6" s="59">
        <v>0.09</v>
      </c>
      <c r="J6" s="61">
        <f t="shared" si="1"/>
        <v>0.14</v>
      </c>
      <c r="K6" s="244"/>
      <c r="L6" s="106">
        <v>0.1</v>
      </c>
      <c r="M6" s="59">
        <v>0.12</v>
      </c>
      <c r="N6" s="104">
        <f t="shared" si="2"/>
        <v>0.16999999999999998</v>
      </c>
      <c r="O6" s="244"/>
    </row>
    <row r="7" spans="1:15" ht="14.25">
      <c r="A7" s="247"/>
      <c r="B7" s="47" t="s">
        <v>298</v>
      </c>
      <c r="C7" s="47" t="s">
        <v>299</v>
      </c>
      <c r="D7" s="46" t="s">
        <v>17</v>
      </c>
      <c r="E7" s="100">
        <v>0.05</v>
      </c>
      <c r="F7" s="58">
        <v>0.07</v>
      </c>
      <c r="G7" s="57">
        <f t="shared" si="0"/>
        <v>0.12000000000000001</v>
      </c>
      <c r="H7" s="96">
        <v>0.07</v>
      </c>
      <c r="I7" s="59">
        <v>0.09</v>
      </c>
      <c r="J7" s="61">
        <f t="shared" si="1"/>
        <v>0.14</v>
      </c>
      <c r="K7" s="244"/>
      <c r="L7" s="106">
        <v>0.1</v>
      </c>
      <c r="M7" s="59">
        <v>0.12</v>
      </c>
      <c r="N7" s="104">
        <f t="shared" si="2"/>
        <v>0.16999999999999998</v>
      </c>
      <c r="O7" s="244"/>
    </row>
    <row r="8" spans="1:15" ht="14.25">
      <c r="A8" s="247"/>
      <c r="B8" s="47" t="s">
        <v>300</v>
      </c>
      <c r="C8" s="47" t="s">
        <v>301</v>
      </c>
      <c r="D8" s="46" t="s">
        <v>10</v>
      </c>
      <c r="E8" s="100">
        <v>0.1</v>
      </c>
      <c r="F8" s="58">
        <v>0.2</v>
      </c>
      <c r="G8" s="57">
        <f t="shared" si="0"/>
        <v>0.25</v>
      </c>
      <c r="H8" s="96">
        <v>0.07</v>
      </c>
      <c r="I8" s="59">
        <v>0.22</v>
      </c>
      <c r="J8" s="61">
        <f t="shared" si="1"/>
        <v>0.27</v>
      </c>
      <c r="K8" s="244"/>
      <c r="L8" s="106">
        <v>0.1</v>
      </c>
      <c r="M8" s="59">
        <v>0.24</v>
      </c>
      <c r="N8" s="104">
        <f t="shared" si="2"/>
        <v>0.29</v>
      </c>
      <c r="O8" s="244"/>
    </row>
    <row r="9" spans="1:15" ht="14.25">
      <c r="A9" s="247"/>
      <c r="B9" s="48" t="s">
        <v>302</v>
      </c>
      <c r="C9" s="48" t="s">
        <v>303</v>
      </c>
      <c r="D9" s="46" t="s">
        <v>10</v>
      </c>
      <c r="E9" s="100">
        <v>0.05</v>
      </c>
      <c r="F9" s="58">
        <v>0.06</v>
      </c>
      <c r="G9" s="57">
        <f t="shared" si="0"/>
        <v>0.11</v>
      </c>
      <c r="H9" s="96">
        <v>0.07</v>
      </c>
      <c r="I9" s="59">
        <v>0.09</v>
      </c>
      <c r="J9" s="61">
        <f t="shared" si="1"/>
        <v>0.14</v>
      </c>
      <c r="K9" s="244"/>
      <c r="L9" s="106">
        <v>0.1</v>
      </c>
      <c r="M9" s="59">
        <v>0.12</v>
      </c>
      <c r="N9" s="104">
        <f t="shared" si="2"/>
        <v>0.16999999999999998</v>
      </c>
      <c r="O9" s="244"/>
    </row>
    <row r="10" spans="1:15" ht="14.25">
      <c r="A10" s="247"/>
      <c r="B10" s="49" t="s">
        <v>304</v>
      </c>
      <c r="C10" s="49" t="s">
        <v>305</v>
      </c>
      <c r="D10" s="46" t="s">
        <v>28</v>
      </c>
      <c r="E10" s="100">
        <v>0.04</v>
      </c>
      <c r="F10" s="58">
        <v>0.05</v>
      </c>
      <c r="G10" s="57">
        <f t="shared" si="0"/>
        <v>0.1</v>
      </c>
      <c r="H10" s="96">
        <v>0.07</v>
      </c>
      <c r="I10" s="59">
        <v>0.09</v>
      </c>
      <c r="J10" s="61">
        <f t="shared" si="1"/>
        <v>0.14</v>
      </c>
      <c r="K10" s="244"/>
      <c r="L10" s="106">
        <v>0.1</v>
      </c>
      <c r="M10" s="59">
        <v>0.12</v>
      </c>
      <c r="N10" s="104">
        <f t="shared" si="2"/>
        <v>0.16999999999999998</v>
      </c>
      <c r="O10" s="244"/>
    </row>
    <row r="11" spans="1:15" ht="14.25">
      <c r="A11" s="247"/>
      <c r="B11" s="49" t="s">
        <v>683</v>
      </c>
      <c r="C11" s="49" t="s">
        <v>684</v>
      </c>
      <c r="D11" s="46" t="s">
        <v>28</v>
      </c>
      <c r="E11" s="100">
        <v>0.04</v>
      </c>
      <c r="F11" s="58">
        <v>0.05</v>
      </c>
      <c r="G11" s="57">
        <v>0.1</v>
      </c>
      <c r="H11" s="96">
        <v>0.07</v>
      </c>
      <c r="I11" s="59">
        <v>0.09</v>
      </c>
      <c r="J11" s="61">
        <f>I11+5%</f>
        <v>0.14</v>
      </c>
      <c r="K11" s="244"/>
      <c r="L11" s="106">
        <v>0.1</v>
      </c>
      <c r="M11" s="59">
        <v>0.12</v>
      </c>
      <c r="N11" s="104">
        <f>M11+5%</f>
        <v>0.16999999999999998</v>
      </c>
      <c r="O11" s="244"/>
    </row>
    <row r="12" spans="1:15" ht="14.25">
      <c r="A12" s="247"/>
      <c r="B12" s="49" t="s">
        <v>306</v>
      </c>
      <c r="C12" s="49" t="s">
        <v>307</v>
      </c>
      <c r="D12" s="46" t="s">
        <v>10</v>
      </c>
      <c r="E12" s="172">
        <v>0.04</v>
      </c>
      <c r="F12" s="173">
        <v>0.05</v>
      </c>
      <c r="G12" s="174">
        <v>0.1</v>
      </c>
      <c r="H12" s="96">
        <v>0.07</v>
      </c>
      <c r="I12" s="59">
        <v>0.09</v>
      </c>
      <c r="J12" s="61">
        <f t="shared" si="1"/>
        <v>0.14</v>
      </c>
      <c r="K12" s="244"/>
      <c r="L12" s="106">
        <v>0.1</v>
      </c>
      <c r="M12" s="59">
        <v>0.12</v>
      </c>
      <c r="N12" s="104">
        <f t="shared" si="2"/>
        <v>0.16999999999999998</v>
      </c>
      <c r="O12" s="244"/>
    </row>
    <row r="13" spans="1:15" ht="14.25">
      <c r="A13" s="247"/>
      <c r="B13" s="47" t="s">
        <v>308</v>
      </c>
      <c r="C13" s="47" t="s">
        <v>309</v>
      </c>
      <c r="D13" s="46" t="s">
        <v>28</v>
      </c>
      <c r="E13" s="100">
        <v>0.05</v>
      </c>
      <c r="F13" s="58">
        <v>0.06</v>
      </c>
      <c r="G13" s="57">
        <f t="shared" si="0"/>
        <v>0.11</v>
      </c>
      <c r="H13" s="96">
        <v>0.07</v>
      </c>
      <c r="I13" s="59">
        <v>0.09</v>
      </c>
      <c r="J13" s="61">
        <f t="shared" si="1"/>
        <v>0.14</v>
      </c>
      <c r="K13" s="244"/>
      <c r="L13" s="106">
        <v>0.1</v>
      </c>
      <c r="M13" s="59">
        <v>0.12</v>
      </c>
      <c r="N13" s="104">
        <f t="shared" si="2"/>
        <v>0.16999999999999998</v>
      </c>
      <c r="O13" s="244"/>
    </row>
    <row r="14" spans="1:15" ht="14.25">
      <c r="A14" s="247"/>
      <c r="B14" s="47" t="s">
        <v>310</v>
      </c>
      <c r="C14" s="47" t="s">
        <v>311</v>
      </c>
      <c r="D14" s="46" t="s">
        <v>10</v>
      </c>
      <c r="E14" s="100">
        <v>0.05</v>
      </c>
      <c r="F14" s="58">
        <v>0.07</v>
      </c>
      <c r="G14" s="57">
        <f t="shared" si="0"/>
        <v>0.12000000000000001</v>
      </c>
      <c r="H14" s="96">
        <v>0.07</v>
      </c>
      <c r="I14" s="59">
        <v>0.09</v>
      </c>
      <c r="J14" s="61">
        <f t="shared" si="1"/>
        <v>0.14</v>
      </c>
      <c r="K14" s="244"/>
      <c r="L14" s="106">
        <v>0.1</v>
      </c>
      <c r="M14" s="59">
        <v>0.12</v>
      </c>
      <c r="N14" s="104">
        <f t="shared" si="2"/>
        <v>0.16999999999999998</v>
      </c>
      <c r="O14" s="244"/>
    </row>
    <row r="15" spans="1:15" ht="14.25">
      <c r="A15" s="247"/>
      <c r="B15" s="47" t="s">
        <v>312</v>
      </c>
      <c r="C15" s="47" t="s">
        <v>313</v>
      </c>
      <c r="D15" s="46" t="s">
        <v>34</v>
      </c>
      <c r="E15" s="100">
        <v>0.04</v>
      </c>
      <c r="F15" s="57">
        <v>0.05</v>
      </c>
      <c r="G15" s="57">
        <f t="shared" si="0"/>
        <v>0.1</v>
      </c>
      <c r="H15" s="96">
        <v>0.07</v>
      </c>
      <c r="I15" s="59">
        <v>0.09</v>
      </c>
      <c r="J15" s="61">
        <f t="shared" si="1"/>
        <v>0.14</v>
      </c>
      <c r="K15" s="244"/>
      <c r="L15" s="106">
        <v>0.1</v>
      </c>
      <c r="M15" s="59">
        <v>0.12</v>
      </c>
      <c r="N15" s="104">
        <f t="shared" si="2"/>
        <v>0.16999999999999998</v>
      </c>
      <c r="O15" s="244"/>
    </row>
    <row r="16" spans="1:15" ht="14.25">
      <c r="A16" s="247"/>
      <c r="B16" s="63" t="s">
        <v>401</v>
      </c>
      <c r="C16" s="63" t="s">
        <v>399</v>
      </c>
      <c r="D16" s="64" t="s">
        <v>286</v>
      </c>
      <c r="E16" s="101">
        <v>0.05</v>
      </c>
      <c r="F16" s="58">
        <v>0.06</v>
      </c>
      <c r="G16" s="58">
        <f t="shared" si="0"/>
        <v>0.11</v>
      </c>
      <c r="H16" s="96">
        <v>0.07</v>
      </c>
      <c r="I16" s="59">
        <v>0.09</v>
      </c>
      <c r="J16" s="61">
        <f t="shared" si="1"/>
        <v>0.14</v>
      </c>
      <c r="K16" s="244"/>
      <c r="L16" s="106">
        <v>0.1</v>
      </c>
      <c r="M16" s="59">
        <v>0.12</v>
      </c>
      <c r="N16" s="104">
        <f t="shared" si="2"/>
        <v>0.16999999999999998</v>
      </c>
      <c r="O16" s="244"/>
    </row>
    <row r="17" spans="1:15" ht="14.25">
      <c r="A17" s="247"/>
      <c r="B17" s="50" t="s">
        <v>314</v>
      </c>
      <c r="C17" s="50" t="s">
        <v>315</v>
      </c>
      <c r="D17" s="46" t="s">
        <v>17</v>
      </c>
      <c r="E17" s="100">
        <v>0.04</v>
      </c>
      <c r="F17" s="57">
        <v>0.05</v>
      </c>
      <c r="G17" s="57">
        <f t="shared" si="0"/>
        <v>0.1</v>
      </c>
      <c r="H17" s="96">
        <v>0.07</v>
      </c>
      <c r="I17" s="59">
        <v>0.09</v>
      </c>
      <c r="J17" s="61">
        <f t="shared" si="1"/>
        <v>0.14</v>
      </c>
      <c r="K17" s="244"/>
      <c r="L17" s="106">
        <v>0.1</v>
      </c>
      <c r="M17" s="59">
        <v>0.12</v>
      </c>
      <c r="N17" s="104">
        <f t="shared" si="2"/>
        <v>0.16999999999999998</v>
      </c>
      <c r="O17" s="244"/>
    </row>
    <row r="18" spans="1:15" ht="14.25">
      <c r="A18" s="247"/>
      <c r="B18" s="50" t="s">
        <v>316</v>
      </c>
      <c r="C18" s="50" t="s">
        <v>317</v>
      </c>
      <c r="D18" s="46" t="s">
        <v>17</v>
      </c>
      <c r="E18" s="101">
        <v>0.04</v>
      </c>
      <c r="F18" s="58">
        <v>0.05</v>
      </c>
      <c r="G18" s="57">
        <f t="shared" si="0"/>
        <v>0.1</v>
      </c>
      <c r="H18" s="96">
        <v>0.07</v>
      </c>
      <c r="I18" s="59">
        <v>0.09</v>
      </c>
      <c r="J18" s="61">
        <f t="shared" si="1"/>
        <v>0.14</v>
      </c>
      <c r="K18" s="244"/>
      <c r="L18" s="106">
        <v>0.1</v>
      </c>
      <c r="M18" s="59">
        <v>0.12</v>
      </c>
      <c r="N18" s="104">
        <f t="shared" si="2"/>
        <v>0.16999999999999998</v>
      </c>
      <c r="O18" s="244"/>
    </row>
    <row r="19" spans="1:15" ht="14.25">
      <c r="A19" s="247"/>
      <c r="B19" s="50" t="s">
        <v>318</v>
      </c>
      <c r="C19" s="50" t="s">
        <v>319</v>
      </c>
      <c r="D19" s="51" t="s">
        <v>28</v>
      </c>
      <c r="E19" s="101">
        <v>0.06</v>
      </c>
      <c r="F19" s="58">
        <v>0.07</v>
      </c>
      <c r="G19" s="57">
        <f t="shared" si="0"/>
        <v>0.12000000000000001</v>
      </c>
      <c r="H19" s="96">
        <v>0.07</v>
      </c>
      <c r="I19" s="59">
        <v>0.09</v>
      </c>
      <c r="J19" s="61">
        <f>I19+5%</f>
        <v>0.14</v>
      </c>
      <c r="K19" s="244"/>
      <c r="L19" s="106">
        <v>0.1</v>
      </c>
      <c r="M19" s="59">
        <v>0.12</v>
      </c>
      <c r="N19" s="104">
        <f t="shared" si="2"/>
        <v>0.16999999999999998</v>
      </c>
      <c r="O19" s="244"/>
    </row>
    <row r="20" spans="1:15" ht="14.25">
      <c r="A20" s="247"/>
      <c r="B20" s="50" t="s">
        <v>320</v>
      </c>
      <c r="C20" s="50" t="s">
        <v>321</v>
      </c>
      <c r="D20" s="51" t="s">
        <v>28</v>
      </c>
      <c r="E20" s="101">
        <v>0.06</v>
      </c>
      <c r="F20" s="58">
        <v>0.07</v>
      </c>
      <c r="G20" s="57">
        <f>F20+5%</f>
        <v>0.12000000000000001</v>
      </c>
      <c r="H20" s="96">
        <v>0.07</v>
      </c>
      <c r="I20" s="59">
        <v>0.09</v>
      </c>
      <c r="J20" s="61">
        <f>I20+5%</f>
        <v>0.14</v>
      </c>
      <c r="K20" s="244"/>
      <c r="L20" s="106">
        <v>0.1</v>
      </c>
      <c r="M20" s="59">
        <v>0.12</v>
      </c>
      <c r="N20" s="104">
        <f>M20+5%</f>
        <v>0.16999999999999998</v>
      </c>
      <c r="O20" s="244"/>
    </row>
    <row r="21" spans="1:15" ht="14.25">
      <c r="A21" s="247"/>
      <c r="B21" s="50" t="s">
        <v>742</v>
      </c>
      <c r="C21" s="50" t="s">
        <v>743</v>
      </c>
      <c r="D21" s="51" t="s">
        <v>744</v>
      </c>
      <c r="E21" s="101">
        <v>0.05</v>
      </c>
      <c r="F21" s="58">
        <v>0.07</v>
      </c>
      <c r="G21" s="57">
        <f>F21+5%</f>
        <v>0.12000000000000001</v>
      </c>
      <c r="H21" s="96">
        <f>E21+3%</f>
        <v>0.08</v>
      </c>
      <c r="I21" s="59">
        <f>H21+2%</f>
        <v>0.1</v>
      </c>
      <c r="J21" s="61">
        <f>I21+5%</f>
        <v>0.15000000000000002</v>
      </c>
      <c r="K21" s="245"/>
      <c r="L21" s="106">
        <f>H21+3%</f>
        <v>0.11</v>
      </c>
      <c r="M21" s="59">
        <f>L21+2%</f>
        <v>0.13</v>
      </c>
      <c r="N21" s="104">
        <f>M21+5%</f>
        <v>0.18</v>
      </c>
      <c r="O21" s="245"/>
    </row>
    <row r="22" spans="1:15" ht="14.25" customHeight="1">
      <c r="A22" s="248" t="s">
        <v>46</v>
      </c>
      <c r="B22" s="60" t="s">
        <v>322</v>
      </c>
      <c r="C22" s="60" t="s">
        <v>323</v>
      </c>
      <c r="D22" s="51" t="s">
        <v>10</v>
      </c>
      <c r="E22" s="102">
        <v>0.05</v>
      </c>
      <c r="F22" s="58">
        <v>0.07</v>
      </c>
      <c r="G22" s="58">
        <f>F22+4%</f>
        <v>0.11000000000000001</v>
      </c>
      <c r="H22" s="97">
        <f>E22+3%</f>
        <v>0.08</v>
      </c>
      <c r="I22" s="59">
        <f>H22+2%</f>
        <v>0.1</v>
      </c>
      <c r="J22" s="61">
        <f>I22+4%</f>
        <v>0.14</v>
      </c>
      <c r="K22" s="243" t="s">
        <v>414</v>
      </c>
      <c r="L22" s="107">
        <f>H22+2%</f>
        <v>0.1</v>
      </c>
      <c r="M22" s="59">
        <f>L22+2%</f>
        <v>0.12000000000000001</v>
      </c>
      <c r="N22" s="104">
        <f>M22+4%</f>
        <v>0.16</v>
      </c>
      <c r="O22" s="243" t="s">
        <v>412</v>
      </c>
    </row>
    <row r="23" spans="1:15" ht="14.25">
      <c r="A23" s="249"/>
      <c r="B23" s="60" t="s">
        <v>324</v>
      </c>
      <c r="C23" s="60" t="s">
        <v>325</v>
      </c>
      <c r="D23" s="51" t="s">
        <v>10</v>
      </c>
      <c r="E23" s="102">
        <v>0.05</v>
      </c>
      <c r="F23" s="58">
        <v>0.07</v>
      </c>
      <c r="G23" s="58">
        <f aca="true" t="shared" si="3" ref="G23:G37">F23+4%</f>
        <v>0.11000000000000001</v>
      </c>
      <c r="H23" s="97">
        <f>E23+3%</f>
        <v>0.08</v>
      </c>
      <c r="I23" s="59">
        <f aca="true" t="shared" si="4" ref="I23:I37">H23+2%</f>
        <v>0.1</v>
      </c>
      <c r="J23" s="61">
        <f aca="true" t="shared" si="5" ref="J23:J37">I23+4%</f>
        <v>0.14</v>
      </c>
      <c r="K23" s="244"/>
      <c r="L23" s="107">
        <f aca="true" t="shared" si="6" ref="L23:L37">H23+2%</f>
        <v>0.1</v>
      </c>
      <c r="M23" s="59">
        <f aca="true" t="shared" si="7" ref="M23:M37">L23+2%</f>
        <v>0.12000000000000001</v>
      </c>
      <c r="N23" s="104">
        <f aca="true" t="shared" si="8" ref="N23:N37">M23+4%</f>
        <v>0.16</v>
      </c>
      <c r="O23" s="244"/>
    </row>
    <row r="24" spans="1:15" ht="14.25">
      <c r="A24" s="249"/>
      <c r="B24" s="60" t="s">
        <v>326</v>
      </c>
      <c r="C24" s="60" t="s">
        <v>327</v>
      </c>
      <c r="D24" s="51" t="s">
        <v>52</v>
      </c>
      <c r="E24" s="102">
        <v>0.08</v>
      </c>
      <c r="F24" s="58">
        <v>0.12</v>
      </c>
      <c r="G24" s="58">
        <f t="shared" si="3"/>
        <v>0.16</v>
      </c>
      <c r="H24" s="97">
        <f aca="true" t="shared" si="9" ref="H24:H37">E24+3%</f>
        <v>0.11</v>
      </c>
      <c r="I24" s="59">
        <f t="shared" si="4"/>
        <v>0.13</v>
      </c>
      <c r="J24" s="61">
        <f t="shared" si="5"/>
        <v>0.17</v>
      </c>
      <c r="K24" s="244"/>
      <c r="L24" s="107">
        <f t="shared" si="6"/>
        <v>0.13</v>
      </c>
      <c r="M24" s="59">
        <f t="shared" si="7"/>
        <v>0.15</v>
      </c>
      <c r="N24" s="104">
        <f t="shared" si="8"/>
        <v>0.19</v>
      </c>
      <c r="O24" s="244"/>
    </row>
    <row r="25" spans="1:15" ht="14.25">
      <c r="A25" s="249"/>
      <c r="B25" s="60" t="s">
        <v>328</v>
      </c>
      <c r="C25" s="60" t="s">
        <v>329</v>
      </c>
      <c r="D25" s="51" t="s">
        <v>10</v>
      </c>
      <c r="E25" s="102">
        <v>0.05</v>
      </c>
      <c r="F25" s="58">
        <v>0.07</v>
      </c>
      <c r="G25" s="58">
        <f t="shared" si="3"/>
        <v>0.11000000000000001</v>
      </c>
      <c r="H25" s="97">
        <f t="shared" si="9"/>
        <v>0.08</v>
      </c>
      <c r="I25" s="59">
        <f t="shared" si="4"/>
        <v>0.1</v>
      </c>
      <c r="J25" s="61">
        <f t="shared" si="5"/>
        <v>0.14</v>
      </c>
      <c r="K25" s="244"/>
      <c r="L25" s="107">
        <f t="shared" si="6"/>
        <v>0.1</v>
      </c>
      <c r="M25" s="59">
        <f t="shared" si="7"/>
        <v>0.12000000000000001</v>
      </c>
      <c r="N25" s="104">
        <f t="shared" si="8"/>
        <v>0.16</v>
      </c>
      <c r="O25" s="244"/>
    </row>
    <row r="26" spans="1:15" ht="14.25">
      <c r="A26" s="249"/>
      <c r="B26" s="60" t="s">
        <v>330</v>
      </c>
      <c r="C26" s="60" t="s">
        <v>331</v>
      </c>
      <c r="D26" s="51" t="s">
        <v>10</v>
      </c>
      <c r="E26" s="102">
        <v>0.05</v>
      </c>
      <c r="F26" s="58">
        <v>0.07</v>
      </c>
      <c r="G26" s="58">
        <f t="shared" si="3"/>
        <v>0.11000000000000001</v>
      </c>
      <c r="H26" s="97">
        <f t="shared" si="9"/>
        <v>0.08</v>
      </c>
      <c r="I26" s="59">
        <f t="shared" si="4"/>
        <v>0.1</v>
      </c>
      <c r="J26" s="61">
        <f t="shared" si="5"/>
        <v>0.14</v>
      </c>
      <c r="K26" s="244"/>
      <c r="L26" s="107">
        <f t="shared" si="6"/>
        <v>0.1</v>
      </c>
      <c r="M26" s="59">
        <f t="shared" si="7"/>
        <v>0.12000000000000001</v>
      </c>
      <c r="N26" s="104">
        <f t="shared" si="8"/>
        <v>0.16</v>
      </c>
      <c r="O26" s="244"/>
    </row>
    <row r="27" spans="1:15" ht="14.25">
      <c r="A27" s="249"/>
      <c r="B27" s="60" t="s">
        <v>332</v>
      </c>
      <c r="C27" s="60" t="s">
        <v>333</v>
      </c>
      <c r="D27" s="51" t="s">
        <v>10</v>
      </c>
      <c r="E27" s="102">
        <v>0.04</v>
      </c>
      <c r="F27" s="58">
        <v>0.05</v>
      </c>
      <c r="G27" s="58">
        <f t="shared" si="3"/>
        <v>0.09</v>
      </c>
      <c r="H27" s="97">
        <f t="shared" si="9"/>
        <v>0.07</v>
      </c>
      <c r="I27" s="59">
        <f t="shared" si="4"/>
        <v>0.09000000000000001</v>
      </c>
      <c r="J27" s="61">
        <f t="shared" si="5"/>
        <v>0.13</v>
      </c>
      <c r="K27" s="244"/>
      <c r="L27" s="107">
        <f t="shared" si="6"/>
        <v>0.09000000000000001</v>
      </c>
      <c r="M27" s="59">
        <f t="shared" si="7"/>
        <v>0.11000000000000001</v>
      </c>
      <c r="N27" s="104">
        <f t="shared" si="8"/>
        <v>0.15000000000000002</v>
      </c>
      <c r="O27" s="244"/>
    </row>
    <row r="28" spans="1:15" ht="14.25">
      <c r="A28" s="249"/>
      <c r="B28" s="60" t="s">
        <v>334</v>
      </c>
      <c r="C28" s="60" t="s">
        <v>335</v>
      </c>
      <c r="D28" s="51" t="s">
        <v>10</v>
      </c>
      <c r="E28" s="102">
        <v>0.05</v>
      </c>
      <c r="F28" s="58">
        <v>0.07</v>
      </c>
      <c r="G28" s="58">
        <f t="shared" si="3"/>
        <v>0.11000000000000001</v>
      </c>
      <c r="H28" s="97">
        <f t="shared" si="9"/>
        <v>0.08</v>
      </c>
      <c r="I28" s="59">
        <f t="shared" si="4"/>
        <v>0.1</v>
      </c>
      <c r="J28" s="61">
        <f t="shared" si="5"/>
        <v>0.14</v>
      </c>
      <c r="K28" s="244"/>
      <c r="L28" s="107">
        <f t="shared" si="6"/>
        <v>0.1</v>
      </c>
      <c r="M28" s="59">
        <f t="shared" si="7"/>
        <v>0.12000000000000001</v>
      </c>
      <c r="N28" s="104">
        <f t="shared" si="8"/>
        <v>0.16</v>
      </c>
      <c r="O28" s="244"/>
    </row>
    <row r="29" spans="1:15" ht="14.25">
      <c r="A29" s="249"/>
      <c r="B29" s="60" t="s">
        <v>336</v>
      </c>
      <c r="C29" s="60" t="s">
        <v>337</v>
      </c>
      <c r="D29" s="51" t="s">
        <v>28</v>
      </c>
      <c r="E29" s="102">
        <v>0.05</v>
      </c>
      <c r="F29" s="58">
        <v>0.07</v>
      </c>
      <c r="G29" s="58">
        <f t="shared" si="3"/>
        <v>0.11000000000000001</v>
      </c>
      <c r="H29" s="97">
        <f t="shared" si="9"/>
        <v>0.08</v>
      </c>
      <c r="I29" s="59">
        <f t="shared" si="4"/>
        <v>0.1</v>
      </c>
      <c r="J29" s="61">
        <f t="shared" si="5"/>
        <v>0.14</v>
      </c>
      <c r="K29" s="244"/>
      <c r="L29" s="107">
        <f t="shared" si="6"/>
        <v>0.1</v>
      </c>
      <c r="M29" s="59">
        <f t="shared" si="7"/>
        <v>0.12000000000000001</v>
      </c>
      <c r="N29" s="104">
        <f t="shared" si="8"/>
        <v>0.16</v>
      </c>
      <c r="O29" s="244"/>
    </row>
    <row r="30" spans="1:15" ht="14.25">
      <c r="A30" s="249"/>
      <c r="B30" s="60" t="s">
        <v>338</v>
      </c>
      <c r="C30" s="60" t="s">
        <v>339</v>
      </c>
      <c r="D30" s="51" t="s">
        <v>10</v>
      </c>
      <c r="E30" s="102">
        <v>0.05</v>
      </c>
      <c r="F30" s="58">
        <v>0.07</v>
      </c>
      <c r="G30" s="58">
        <f t="shared" si="3"/>
        <v>0.11000000000000001</v>
      </c>
      <c r="H30" s="97">
        <f t="shared" si="9"/>
        <v>0.08</v>
      </c>
      <c r="I30" s="59">
        <f t="shared" si="4"/>
        <v>0.1</v>
      </c>
      <c r="J30" s="61">
        <f t="shared" si="5"/>
        <v>0.14</v>
      </c>
      <c r="K30" s="244"/>
      <c r="L30" s="107">
        <f t="shared" si="6"/>
        <v>0.1</v>
      </c>
      <c r="M30" s="59">
        <f t="shared" si="7"/>
        <v>0.12000000000000001</v>
      </c>
      <c r="N30" s="104">
        <f t="shared" si="8"/>
        <v>0.16</v>
      </c>
      <c r="O30" s="244"/>
    </row>
    <row r="31" spans="1:15" ht="14.25">
      <c r="A31" s="249"/>
      <c r="B31" s="60" t="s">
        <v>340</v>
      </c>
      <c r="C31" s="60" t="s">
        <v>341</v>
      </c>
      <c r="D31" s="51" t="s">
        <v>28</v>
      </c>
      <c r="E31" s="102">
        <v>0.05</v>
      </c>
      <c r="F31" s="58">
        <v>0.07</v>
      </c>
      <c r="G31" s="58">
        <f t="shared" si="3"/>
        <v>0.11000000000000001</v>
      </c>
      <c r="H31" s="97">
        <f t="shared" si="9"/>
        <v>0.08</v>
      </c>
      <c r="I31" s="59">
        <f t="shared" si="4"/>
        <v>0.1</v>
      </c>
      <c r="J31" s="61">
        <f t="shared" si="5"/>
        <v>0.14</v>
      </c>
      <c r="K31" s="244"/>
      <c r="L31" s="107">
        <f t="shared" si="6"/>
        <v>0.1</v>
      </c>
      <c r="M31" s="59">
        <f t="shared" si="7"/>
        <v>0.12000000000000001</v>
      </c>
      <c r="N31" s="104">
        <f t="shared" si="8"/>
        <v>0.16</v>
      </c>
      <c r="O31" s="244"/>
    </row>
    <row r="32" spans="1:15" ht="14.25">
      <c r="A32" s="249"/>
      <c r="B32" s="60" t="s">
        <v>342</v>
      </c>
      <c r="C32" s="60" t="s">
        <v>343</v>
      </c>
      <c r="D32" s="51" t="s">
        <v>61</v>
      </c>
      <c r="E32" s="102">
        <v>0.08</v>
      </c>
      <c r="F32" s="58">
        <v>0.12</v>
      </c>
      <c r="G32" s="58">
        <f t="shared" si="3"/>
        <v>0.16</v>
      </c>
      <c r="H32" s="97">
        <f t="shared" si="9"/>
        <v>0.11</v>
      </c>
      <c r="I32" s="59">
        <f t="shared" si="4"/>
        <v>0.13</v>
      </c>
      <c r="J32" s="61">
        <f t="shared" si="5"/>
        <v>0.17</v>
      </c>
      <c r="K32" s="244"/>
      <c r="L32" s="107">
        <f t="shared" si="6"/>
        <v>0.13</v>
      </c>
      <c r="M32" s="59">
        <f t="shared" si="7"/>
        <v>0.15</v>
      </c>
      <c r="N32" s="104">
        <f t="shared" si="8"/>
        <v>0.19</v>
      </c>
      <c r="O32" s="244"/>
    </row>
    <row r="33" spans="1:15" ht="14.25">
      <c r="A33" s="249"/>
      <c r="B33" s="60" t="s">
        <v>344</v>
      </c>
      <c r="C33" s="60" t="s">
        <v>345</v>
      </c>
      <c r="D33" s="51" t="s">
        <v>61</v>
      </c>
      <c r="E33" s="102">
        <v>0.08</v>
      </c>
      <c r="F33" s="58">
        <v>0.1</v>
      </c>
      <c r="G33" s="58">
        <f t="shared" si="3"/>
        <v>0.14</v>
      </c>
      <c r="H33" s="97">
        <f t="shared" si="9"/>
        <v>0.11</v>
      </c>
      <c r="I33" s="59">
        <f t="shared" si="4"/>
        <v>0.13</v>
      </c>
      <c r="J33" s="61">
        <f t="shared" si="5"/>
        <v>0.17</v>
      </c>
      <c r="K33" s="244"/>
      <c r="L33" s="107">
        <f t="shared" si="6"/>
        <v>0.13</v>
      </c>
      <c r="M33" s="59">
        <f t="shared" si="7"/>
        <v>0.15</v>
      </c>
      <c r="N33" s="104">
        <f t="shared" si="8"/>
        <v>0.19</v>
      </c>
      <c r="O33" s="244"/>
    </row>
    <row r="34" spans="1:15" ht="14.25">
      <c r="A34" s="249"/>
      <c r="B34" s="60" t="s">
        <v>346</v>
      </c>
      <c r="C34" s="60" t="s">
        <v>347</v>
      </c>
      <c r="D34" s="51" t="s">
        <v>28</v>
      </c>
      <c r="E34" s="102">
        <v>0.05</v>
      </c>
      <c r="F34" s="58">
        <v>0.08</v>
      </c>
      <c r="G34" s="58">
        <f t="shared" si="3"/>
        <v>0.12</v>
      </c>
      <c r="H34" s="97">
        <f t="shared" si="9"/>
        <v>0.08</v>
      </c>
      <c r="I34" s="59">
        <f t="shared" si="4"/>
        <v>0.1</v>
      </c>
      <c r="J34" s="61">
        <f t="shared" si="5"/>
        <v>0.14</v>
      </c>
      <c r="K34" s="244"/>
      <c r="L34" s="107">
        <f t="shared" si="6"/>
        <v>0.1</v>
      </c>
      <c r="M34" s="59">
        <f t="shared" si="7"/>
        <v>0.12000000000000001</v>
      </c>
      <c r="N34" s="104">
        <f t="shared" si="8"/>
        <v>0.16</v>
      </c>
      <c r="O34" s="244"/>
    </row>
    <row r="35" spans="1:15" ht="14.25">
      <c r="A35" s="249"/>
      <c r="B35" s="60" t="s">
        <v>348</v>
      </c>
      <c r="C35" s="60" t="s">
        <v>349</v>
      </c>
      <c r="D35" s="51" t="s">
        <v>67</v>
      </c>
      <c r="E35" s="103">
        <v>0.05</v>
      </c>
      <c r="F35" s="58">
        <v>0.2</v>
      </c>
      <c r="G35" s="58">
        <f t="shared" si="3"/>
        <v>0.24000000000000002</v>
      </c>
      <c r="H35" s="97">
        <f t="shared" si="9"/>
        <v>0.08</v>
      </c>
      <c r="I35" s="59">
        <f t="shared" si="4"/>
        <v>0.1</v>
      </c>
      <c r="J35" s="61">
        <f t="shared" si="5"/>
        <v>0.14</v>
      </c>
      <c r="K35" s="244"/>
      <c r="L35" s="107">
        <f t="shared" si="6"/>
        <v>0.1</v>
      </c>
      <c r="M35" s="59">
        <f t="shared" si="7"/>
        <v>0.12000000000000001</v>
      </c>
      <c r="N35" s="104">
        <f t="shared" si="8"/>
        <v>0.16</v>
      </c>
      <c r="O35" s="244"/>
    </row>
    <row r="36" spans="1:15" ht="14.25">
      <c r="A36" s="249"/>
      <c r="B36" s="60" t="s">
        <v>350</v>
      </c>
      <c r="C36" s="60" t="s">
        <v>351</v>
      </c>
      <c r="D36" s="51" t="s">
        <v>67</v>
      </c>
      <c r="E36" s="103">
        <v>0.05</v>
      </c>
      <c r="F36" s="58">
        <v>0.2</v>
      </c>
      <c r="G36" s="58">
        <f t="shared" si="3"/>
        <v>0.24000000000000002</v>
      </c>
      <c r="H36" s="97">
        <f t="shared" si="9"/>
        <v>0.08</v>
      </c>
      <c r="I36" s="59">
        <f t="shared" si="4"/>
        <v>0.1</v>
      </c>
      <c r="J36" s="61">
        <f t="shared" si="5"/>
        <v>0.14</v>
      </c>
      <c r="K36" s="244"/>
      <c r="L36" s="107">
        <f t="shared" si="6"/>
        <v>0.1</v>
      </c>
      <c r="M36" s="59">
        <f t="shared" si="7"/>
        <v>0.12000000000000001</v>
      </c>
      <c r="N36" s="104">
        <f t="shared" si="8"/>
        <v>0.16</v>
      </c>
      <c r="O36" s="244"/>
    </row>
    <row r="37" spans="1:15" ht="14.25">
      <c r="A37" s="249"/>
      <c r="B37" s="60" t="s">
        <v>352</v>
      </c>
      <c r="C37" s="60" t="s">
        <v>353</v>
      </c>
      <c r="D37" s="51" t="s">
        <v>28</v>
      </c>
      <c r="E37" s="103">
        <v>0.05</v>
      </c>
      <c r="F37" s="57">
        <v>0.07</v>
      </c>
      <c r="G37" s="58">
        <f t="shared" si="3"/>
        <v>0.11000000000000001</v>
      </c>
      <c r="H37" s="97">
        <f t="shared" si="9"/>
        <v>0.08</v>
      </c>
      <c r="I37" s="59">
        <f t="shared" si="4"/>
        <v>0.1</v>
      </c>
      <c r="J37" s="61">
        <f t="shared" si="5"/>
        <v>0.14</v>
      </c>
      <c r="K37" s="245"/>
      <c r="L37" s="107">
        <f t="shared" si="6"/>
        <v>0.1</v>
      </c>
      <c r="M37" s="59">
        <f t="shared" si="7"/>
        <v>0.12000000000000001</v>
      </c>
      <c r="N37" s="104">
        <f t="shared" si="8"/>
        <v>0.16</v>
      </c>
      <c r="O37" s="245"/>
    </row>
    <row r="38" spans="1:16" ht="14.25">
      <c r="A38" s="250" t="s">
        <v>71</v>
      </c>
      <c r="B38" s="52" t="s">
        <v>354</v>
      </c>
      <c r="C38" s="52" t="s">
        <v>355</v>
      </c>
      <c r="D38" s="51" t="s">
        <v>28</v>
      </c>
      <c r="E38" s="103">
        <v>0.06</v>
      </c>
      <c r="F38" s="57">
        <v>0.08</v>
      </c>
      <c r="G38" s="57">
        <f>F38+5%</f>
        <v>0.13</v>
      </c>
      <c r="H38" s="97">
        <f>E38+3%</f>
        <v>0.09</v>
      </c>
      <c r="I38" s="104">
        <f>H38+2%</f>
        <v>0.11</v>
      </c>
      <c r="J38" s="57">
        <f>I38+4%</f>
        <v>0.15</v>
      </c>
      <c r="K38" s="254" t="s">
        <v>631</v>
      </c>
      <c r="L38" s="108">
        <f>E38+5%</f>
        <v>0.11</v>
      </c>
      <c r="M38" s="104">
        <f>L38+2%</f>
        <v>0.13</v>
      </c>
      <c r="N38" s="57">
        <f>M38+4%</f>
        <v>0.17</v>
      </c>
      <c r="O38" s="243" t="s">
        <v>415</v>
      </c>
      <c r="P38" s="62"/>
    </row>
    <row r="39" spans="1:16" ht="14.25">
      <c r="A39" s="251"/>
      <c r="B39" s="52" t="s">
        <v>356</v>
      </c>
      <c r="C39" s="52" t="s">
        <v>357</v>
      </c>
      <c r="D39" s="51" t="s">
        <v>28</v>
      </c>
      <c r="E39" s="103">
        <v>0.06</v>
      </c>
      <c r="F39" s="57">
        <v>0.08</v>
      </c>
      <c r="G39" s="57">
        <f>F39+5%</f>
        <v>0.13</v>
      </c>
      <c r="H39" s="97">
        <f aca="true" t="shared" si="10" ref="H39:H51">E39+3%</f>
        <v>0.09</v>
      </c>
      <c r="I39" s="104">
        <f>H39+2%</f>
        <v>0.11</v>
      </c>
      <c r="J39" s="57">
        <f aca="true" t="shared" si="11" ref="J39:J51">I39+4%</f>
        <v>0.15</v>
      </c>
      <c r="K39" s="252"/>
      <c r="L39" s="108">
        <f aca="true" t="shared" si="12" ref="L39:L51">E39+5%</f>
        <v>0.11</v>
      </c>
      <c r="M39" s="104">
        <f>L39+2%</f>
        <v>0.13</v>
      </c>
      <c r="N39" s="57">
        <f aca="true" t="shared" si="13" ref="N39:N51">M39+4%</f>
        <v>0.17</v>
      </c>
      <c r="O39" s="244"/>
      <c r="P39" s="62"/>
    </row>
    <row r="40" spans="1:16" ht="14.25">
      <c r="A40" s="251"/>
      <c r="B40" s="52" t="s">
        <v>358</v>
      </c>
      <c r="C40" s="52" t="s">
        <v>359</v>
      </c>
      <c r="D40" s="51" t="s">
        <v>10</v>
      </c>
      <c r="E40" s="103">
        <v>0.07</v>
      </c>
      <c r="F40" s="57">
        <v>0.09</v>
      </c>
      <c r="G40" s="57">
        <f>F40+5%</f>
        <v>0.14</v>
      </c>
      <c r="H40" s="97">
        <f t="shared" si="10"/>
        <v>0.1</v>
      </c>
      <c r="I40" s="104">
        <f>H40+2%</f>
        <v>0.12000000000000001</v>
      </c>
      <c r="J40" s="57">
        <f t="shared" si="11"/>
        <v>0.16</v>
      </c>
      <c r="K40" s="252"/>
      <c r="L40" s="108">
        <f t="shared" si="12"/>
        <v>0.12000000000000001</v>
      </c>
      <c r="M40" s="104">
        <f>L40+2%</f>
        <v>0.14</v>
      </c>
      <c r="N40" s="57">
        <f t="shared" si="13"/>
        <v>0.18000000000000002</v>
      </c>
      <c r="O40" s="244"/>
      <c r="P40" s="62"/>
    </row>
    <row r="41" spans="1:16" ht="14.25">
      <c r="A41" s="251"/>
      <c r="B41" s="52" t="s">
        <v>360</v>
      </c>
      <c r="C41" s="52" t="s">
        <v>361</v>
      </c>
      <c r="D41" s="51" t="s">
        <v>80</v>
      </c>
      <c r="E41" s="103">
        <v>0.05</v>
      </c>
      <c r="F41" s="57">
        <v>0.07</v>
      </c>
      <c r="G41" s="57">
        <f aca="true" t="shared" si="14" ref="G41:G46">F41+4%</f>
        <v>0.11000000000000001</v>
      </c>
      <c r="H41" s="97">
        <f t="shared" si="10"/>
        <v>0.08</v>
      </c>
      <c r="I41" s="104">
        <f>H41+2%</f>
        <v>0.1</v>
      </c>
      <c r="J41" s="57">
        <f t="shared" si="11"/>
        <v>0.14</v>
      </c>
      <c r="K41" s="252"/>
      <c r="L41" s="108">
        <f>E41+6%</f>
        <v>0.11</v>
      </c>
      <c r="M41" s="104">
        <f>L41+3%</f>
        <v>0.14</v>
      </c>
      <c r="N41" s="57">
        <f t="shared" si="13"/>
        <v>0.18000000000000002</v>
      </c>
      <c r="O41" s="244"/>
      <c r="P41" s="62"/>
    </row>
    <row r="42" spans="1:16" ht="14.25">
      <c r="A42" s="251"/>
      <c r="B42" s="52" t="s">
        <v>362</v>
      </c>
      <c r="C42" s="52" t="s">
        <v>363</v>
      </c>
      <c r="D42" s="51" t="s">
        <v>34</v>
      </c>
      <c r="E42" s="103">
        <v>0.05</v>
      </c>
      <c r="F42" s="57">
        <v>0.4</v>
      </c>
      <c r="G42" s="57">
        <f t="shared" si="14"/>
        <v>0.44</v>
      </c>
      <c r="H42" s="97">
        <f t="shared" si="10"/>
        <v>0.08</v>
      </c>
      <c r="I42" s="59">
        <v>0.42</v>
      </c>
      <c r="J42" s="57">
        <f t="shared" si="11"/>
        <v>0.45999999999999996</v>
      </c>
      <c r="K42" s="252"/>
      <c r="L42" s="108">
        <f t="shared" si="12"/>
        <v>0.1</v>
      </c>
      <c r="M42" s="59">
        <v>0.44</v>
      </c>
      <c r="N42" s="57">
        <f t="shared" si="13"/>
        <v>0.48</v>
      </c>
      <c r="O42" s="244"/>
      <c r="P42" s="62"/>
    </row>
    <row r="43" spans="1:16" ht="14.25">
      <c r="A43" s="251"/>
      <c r="B43" s="52" t="s">
        <v>364</v>
      </c>
      <c r="C43" s="52" t="s">
        <v>365</v>
      </c>
      <c r="D43" s="51" t="s">
        <v>28</v>
      </c>
      <c r="E43" s="103">
        <v>0.07</v>
      </c>
      <c r="F43" s="57">
        <v>0.09</v>
      </c>
      <c r="G43" s="57">
        <f>F43+5%</f>
        <v>0.14</v>
      </c>
      <c r="H43" s="97">
        <f t="shared" si="10"/>
        <v>0.1</v>
      </c>
      <c r="I43" s="104">
        <f>H43+2%</f>
        <v>0.12000000000000001</v>
      </c>
      <c r="J43" s="57">
        <f>I43+5%</f>
        <v>0.17</v>
      </c>
      <c r="K43" s="252"/>
      <c r="L43" s="108">
        <f t="shared" si="12"/>
        <v>0.12000000000000001</v>
      </c>
      <c r="M43" s="104">
        <f>L43+2%</f>
        <v>0.14</v>
      </c>
      <c r="N43" s="57">
        <f>M43+5%</f>
        <v>0.19</v>
      </c>
      <c r="O43" s="244"/>
      <c r="P43" s="62"/>
    </row>
    <row r="44" spans="1:16" ht="14.25">
      <c r="A44" s="251"/>
      <c r="B44" s="52" t="s">
        <v>366</v>
      </c>
      <c r="C44" s="52" t="s">
        <v>367</v>
      </c>
      <c r="D44" s="51" t="s">
        <v>87</v>
      </c>
      <c r="E44" s="103">
        <v>0.05</v>
      </c>
      <c r="F44" s="57">
        <v>0.06</v>
      </c>
      <c r="G44" s="57">
        <f t="shared" si="14"/>
        <v>0.1</v>
      </c>
      <c r="H44" s="97">
        <f t="shared" si="10"/>
        <v>0.08</v>
      </c>
      <c r="I44" s="104">
        <f>H44+2%</f>
        <v>0.1</v>
      </c>
      <c r="J44" s="57">
        <f t="shared" si="11"/>
        <v>0.14</v>
      </c>
      <c r="K44" s="252"/>
      <c r="L44" s="108">
        <f t="shared" si="12"/>
        <v>0.1</v>
      </c>
      <c r="M44" s="104">
        <f>L44+2%</f>
        <v>0.12000000000000001</v>
      </c>
      <c r="N44" s="57">
        <f t="shared" si="13"/>
        <v>0.16</v>
      </c>
      <c r="O44" s="244"/>
      <c r="P44" s="62"/>
    </row>
    <row r="45" spans="1:16" ht="14.25">
      <c r="A45" s="251"/>
      <c r="B45" s="52" t="s">
        <v>368</v>
      </c>
      <c r="C45" s="52" t="s">
        <v>369</v>
      </c>
      <c r="D45" s="51" t="s">
        <v>10</v>
      </c>
      <c r="E45" s="103">
        <v>0.07</v>
      </c>
      <c r="F45" s="57">
        <v>0.09</v>
      </c>
      <c r="G45" s="57">
        <f>F45+5%</f>
        <v>0.14</v>
      </c>
      <c r="H45" s="97">
        <f t="shared" si="10"/>
        <v>0.1</v>
      </c>
      <c r="I45" s="104">
        <f>H45+2%</f>
        <v>0.12000000000000001</v>
      </c>
      <c r="J45" s="57">
        <f t="shared" si="11"/>
        <v>0.16</v>
      </c>
      <c r="K45" s="252"/>
      <c r="L45" s="108">
        <f t="shared" si="12"/>
        <v>0.12000000000000001</v>
      </c>
      <c r="M45" s="104">
        <f>L45+2%</f>
        <v>0.14</v>
      </c>
      <c r="N45" s="57">
        <f t="shared" si="13"/>
        <v>0.18000000000000002</v>
      </c>
      <c r="O45" s="244"/>
      <c r="P45" s="62"/>
    </row>
    <row r="46" spans="1:16" ht="14.25">
      <c r="A46" s="251"/>
      <c r="B46" s="52" t="s">
        <v>370</v>
      </c>
      <c r="C46" s="52" t="s">
        <v>371</v>
      </c>
      <c r="D46" s="51" t="s">
        <v>10</v>
      </c>
      <c r="E46" s="103">
        <v>0.05</v>
      </c>
      <c r="F46" s="57">
        <v>0.2</v>
      </c>
      <c r="G46" s="57">
        <f t="shared" si="14"/>
        <v>0.24000000000000002</v>
      </c>
      <c r="H46" s="97">
        <f t="shared" si="10"/>
        <v>0.08</v>
      </c>
      <c r="I46" s="59">
        <f>IF(H46+2%&lt;F46,F46,H46+2%)</f>
        <v>0.2</v>
      </c>
      <c r="J46" s="57">
        <f t="shared" si="11"/>
        <v>0.24000000000000002</v>
      </c>
      <c r="K46" s="252"/>
      <c r="L46" s="108">
        <f t="shared" si="12"/>
        <v>0.1</v>
      </c>
      <c r="M46" s="59">
        <f>IF(L46+2%&lt;I46,I46,L46+2%)</f>
        <v>0.2</v>
      </c>
      <c r="N46" s="57">
        <f t="shared" si="13"/>
        <v>0.24000000000000002</v>
      </c>
      <c r="O46" s="244"/>
      <c r="P46" s="62"/>
    </row>
    <row r="47" spans="1:16" ht="14.25">
      <c r="A47" s="251"/>
      <c r="B47" s="52" t="s">
        <v>372</v>
      </c>
      <c r="C47" s="52" t="s">
        <v>373</v>
      </c>
      <c r="D47" s="51" t="s">
        <v>28</v>
      </c>
      <c r="E47" s="103">
        <v>0.07</v>
      </c>
      <c r="F47" s="57">
        <v>0.09</v>
      </c>
      <c r="G47" s="57">
        <f>F47+5%</f>
        <v>0.14</v>
      </c>
      <c r="H47" s="97">
        <f t="shared" si="10"/>
        <v>0.1</v>
      </c>
      <c r="I47" s="104">
        <f>H47+2%</f>
        <v>0.12000000000000001</v>
      </c>
      <c r="J47" s="57">
        <f>I47+3%</f>
        <v>0.15000000000000002</v>
      </c>
      <c r="K47" s="252"/>
      <c r="L47" s="108">
        <f t="shared" si="12"/>
        <v>0.12000000000000001</v>
      </c>
      <c r="M47" s="104">
        <f>L47+2%</f>
        <v>0.14</v>
      </c>
      <c r="N47" s="57">
        <f>M47+3%</f>
        <v>0.17</v>
      </c>
      <c r="O47" s="244"/>
      <c r="P47" s="62"/>
    </row>
    <row r="48" spans="1:16" ht="14.25">
      <c r="A48" s="251"/>
      <c r="B48" s="52" t="s">
        <v>374</v>
      </c>
      <c r="C48" s="52" t="s">
        <v>375</v>
      </c>
      <c r="D48" s="51" t="s">
        <v>10</v>
      </c>
      <c r="E48" s="103">
        <v>0.07</v>
      </c>
      <c r="F48" s="57">
        <v>0.09</v>
      </c>
      <c r="G48" s="57">
        <f>F48+5%</f>
        <v>0.14</v>
      </c>
      <c r="H48" s="97">
        <f t="shared" si="10"/>
        <v>0.1</v>
      </c>
      <c r="I48" s="104">
        <f>H48+2%</f>
        <v>0.12000000000000001</v>
      </c>
      <c r="J48" s="57">
        <f t="shared" si="11"/>
        <v>0.16</v>
      </c>
      <c r="K48" s="252"/>
      <c r="L48" s="108">
        <f t="shared" si="12"/>
        <v>0.12000000000000001</v>
      </c>
      <c r="M48" s="104">
        <f>L48+2%</f>
        <v>0.14</v>
      </c>
      <c r="N48" s="57">
        <f t="shared" si="13"/>
        <v>0.18000000000000002</v>
      </c>
      <c r="O48" s="244"/>
      <c r="P48" s="62"/>
    </row>
    <row r="49" spans="1:16" ht="14.25">
      <c r="A49" s="251"/>
      <c r="B49" s="52" t="s">
        <v>376</v>
      </c>
      <c r="C49" s="52" t="s">
        <v>377</v>
      </c>
      <c r="D49" s="51" t="s">
        <v>10</v>
      </c>
      <c r="E49" s="103">
        <v>0.07</v>
      </c>
      <c r="F49" s="57">
        <v>0.09</v>
      </c>
      <c r="G49" s="57">
        <f>F49+5%</f>
        <v>0.14</v>
      </c>
      <c r="H49" s="97">
        <f t="shared" si="10"/>
        <v>0.1</v>
      </c>
      <c r="I49" s="104">
        <f>H49+2%</f>
        <v>0.12000000000000001</v>
      </c>
      <c r="J49" s="57">
        <f t="shared" si="11"/>
        <v>0.16</v>
      </c>
      <c r="K49" s="252"/>
      <c r="L49" s="108">
        <f t="shared" si="12"/>
        <v>0.12000000000000001</v>
      </c>
      <c r="M49" s="104">
        <f>L49+2%</f>
        <v>0.14</v>
      </c>
      <c r="N49" s="57">
        <f t="shared" si="13"/>
        <v>0.18000000000000002</v>
      </c>
      <c r="O49" s="244"/>
      <c r="P49" s="62"/>
    </row>
    <row r="50" spans="1:16" ht="14.25">
      <c r="A50" s="252"/>
      <c r="B50" s="52" t="s">
        <v>378</v>
      </c>
      <c r="C50" s="52" t="s">
        <v>379</v>
      </c>
      <c r="D50" s="46" t="s">
        <v>380</v>
      </c>
      <c r="E50" s="103">
        <v>0.07</v>
      </c>
      <c r="F50" s="57">
        <v>0.09</v>
      </c>
      <c r="G50" s="57">
        <f>F50+5%</f>
        <v>0.14</v>
      </c>
      <c r="H50" s="97">
        <f t="shared" si="10"/>
        <v>0.1</v>
      </c>
      <c r="I50" s="104">
        <f>H50+2%</f>
        <v>0.12000000000000001</v>
      </c>
      <c r="J50" s="57">
        <f t="shared" si="11"/>
        <v>0.16</v>
      </c>
      <c r="K50" s="252"/>
      <c r="L50" s="108">
        <f t="shared" si="12"/>
        <v>0.12000000000000001</v>
      </c>
      <c r="M50" s="104">
        <f>L50+2%</f>
        <v>0.14</v>
      </c>
      <c r="N50" s="57">
        <f t="shared" si="13"/>
        <v>0.18000000000000002</v>
      </c>
      <c r="O50" s="244"/>
      <c r="P50" s="62"/>
    </row>
    <row r="51" spans="1:16" ht="14.25">
      <c r="A51" s="253"/>
      <c r="B51" s="52" t="s">
        <v>381</v>
      </c>
      <c r="C51" s="52" t="s">
        <v>382</v>
      </c>
      <c r="D51" s="46" t="s">
        <v>380</v>
      </c>
      <c r="E51" s="103">
        <v>0.06</v>
      </c>
      <c r="F51" s="57">
        <v>0.08</v>
      </c>
      <c r="G51" s="57">
        <f>F51+5%</f>
        <v>0.13</v>
      </c>
      <c r="H51" s="97">
        <f t="shared" si="10"/>
        <v>0.09</v>
      </c>
      <c r="I51" s="104">
        <f>H51+2%</f>
        <v>0.11</v>
      </c>
      <c r="J51" s="57">
        <f t="shared" si="11"/>
        <v>0.15</v>
      </c>
      <c r="K51" s="253"/>
      <c r="L51" s="108">
        <f t="shared" si="12"/>
        <v>0.11</v>
      </c>
      <c r="M51" s="104">
        <f>L51+2%</f>
        <v>0.13</v>
      </c>
      <c r="N51" s="57">
        <f t="shared" si="13"/>
        <v>0.17</v>
      </c>
      <c r="O51" s="245"/>
      <c r="P51" s="62"/>
    </row>
    <row r="52" spans="1:15" ht="24">
      <c r="A52" s="250" t="s">
        <v>95</v>
      </c>
      <c r="B52" s="52" t="s">
        <v>383</v>
      </c>
      <c r="C52" s="52" t="s">
        <v>384</v>
      </c>
      <c r="D52" s="51" t="s">
        <v>97</v>
      </c>
      <c r="E52" s="103">
        <v>0.1</v>
      </c>
      <c r="F52" s="57" t="s">
        <v>714</v>
      </c>
      <c r="G52" s="57" t="s">
        <v>715</v>
      </c>
      <c r="H52" s="96">
        <v>0.1</v>
      </c>
      <c r="I52" s="57" t="s">
        <v>714</v>
      </c>
      <c r="J52" s="57" t="s">
        <v>715</v>
      </c>
      <c r="K52" s="243" t="s">
        <v>413</v>
      </c>
      <c r="L52" s="106">
        <v>0.1</v>
      </c>
      <c r="M52" s="57" t="s">
        <v>714</v>
      </c>
      <c r="N52" s="57" t="s">
        <v>715</v>
      </c>
      <c r="O52" s="243" t="s">
        <v>413</v>
      </c>
    </row>
    <row r="53" spans="1:15" ht="24">
      <c r="A53" s="251"/>
      <c r="B53" s="52" t="s">
        <v>385</v>
      </c>
      <c r="C53" s="52" t="s">
        <v>386</v>
      </c>
      <c r="D53" s="51" t="s">
        <v>387</v>
      </c>
      <c r="E53" s="103">
        <v>0.1</v>
      </c>
      <c r="F53" s="57" t="s">
        <v>714</v>
      </c>
      <c r="G53" s="57" t="s">
        <v>715</v>
      </c>
      <c r="H53" s="96">
        <v>0.1</v>
      </c>
      <c r="I53" s="57" t="s">
        <v>714</v>
      </c>
      <c r="J53" s="57" t="s">
        <v>715</v>
      </c>
      <c r="K53" s="244"/>
      <c r="L53" s="106">
        <v>0.1</v>
      </c>
      <c r="M53" s="57" t="s">
        <v>714</v>
      </c>
      <c r="N53" s="57" t="s">
        <v>715</v>
      </c>
      <c r="O53" s="244"/>
    </row>
    <row r="54" spans="1:15" ht="36">
      <c r="A54" s="251"/>
      <c r="B54" s="52" t="s">
        <v>388</v>
      </c>
      <c r="C54" s="52" t="s">
        <v>389</v>
      </c>
      <c r="D54" s="51" t="s">
        <v>390</v>
      </c>
      <c r="E54" s="103">
        <v>0.1</v>
      </c>
      <c r="F54" s="178" t="s">
        <v>633</v>
      </c>
      <c r="G54" s="178" t="s">
        <v>632</v>
      </c>
      <c r="H54" s="96">
        <v>0.1</v>
      </c>
      <c r="I54" s="178" t="s">
        <v>633</v>
      </c>
      <c r="J54" s="178" t="s">
        <v>632</v>
      </c>
      <c r="K54" s="244"/>
      <c r="L54" s="106">
        <v>0.1</v>
      </c>
      <c r="M54" s="178" t="s">
        <v>633</v>
      </c>
      <c r="N54" s="178" t="s">
        <v>632</v>
      </c>
      <c r="O54" s="244"/>
    </row>
    <row r="55" spans="1:15" ht="14.25">
      <c r="A55" s="251"/>
      <c r="B55" s="52" t="s">
        <v>391</v>
      </c>
      <c r="C55" s="52" t="s">
        <v>392</v>
      </c>
      <c r="D55" s="51" t="s">
        <v>104</v>
      </c>
      <c r="E55" s="103">
        <v>0.012</v>
      </c>
      <c r="F55" s="59">
        <v>0.012</v>
      </c>
      <c r="G55" s="59">
        <v>0.022</v>
      </c>
      <c r="H55" s="96">
        <v>0.012</v>
      </c>
      <c r="I55" s="59">
        <v>0.012</v>
      </c>
      <c r="J55" s="57">
        <v>0.022</v>
      </c>
      <c r="K55" s="244"/>
      <c r="L55" s="106">
        <v>0.012</v>
      </c>
      <c r="M55" s="59">
        <v>0.012</v>
      </c>
      <c r="N55" s="59">
        <v>0.022</v>
      </c>
      <c r="O55" s="244"/>
    </row>
    <row r="56" spans="1:15" ht="14.25">
      <c r="A56" s="249"/>
      <c r="B56" s="52" t="s">
        <v>393</v>
      </c>
      <c r="C56" s="52" t="s">
        <v>394</v>
      </c>
      <c r="D56" s="51" t="s">
        <v>104</v>
      </c>
      <c r="E56" s="103">
        <v>0.02</v>
      </c>
      <c r="F56" s="59">
        <v>0.02</v>
      </c>
      <c r="G56" s="59">
        <v>0.03</v>
      </c>
      <c r="H56" s="96">
        <v>0.02</v>
      </c>
      <c r="I56" s="59">
        <v>0.02</v>
      </c>
      <c r="J56" s="57">
        <v>0.03</v>
      </c>
      <c r="K56" s="245"/>
      <c r="L56" s="106">
        <v>0.02</v>
      </c>
      <c r="M56" s="59">
        <v>0.02</v>
      </c>
      <c r="N56" s="59">
        <v>0.03</v>
      </c>
      <c r="O56" s="245"/>
    </row>
  </sheetData>
  <sheetProtection/>
  <mergeCells count="12">
    <mergeCell ref="O38:O51"/>
    <mergeCell ref="O52:O56"/>
    <mergeCell ref="A52:A56"/>
    <mergeCell ref="A38:A51"/>
    <mergeCell ref="K38:K51"/>
    <mergeCell ref="K52:K56"/>
    <mergeCell ref="K4:K21"/>
    <mergeCell ref="K22:K37"/>
    <mergeCell ref="A4:A21"/>
    <mergeCell ref="A22:A37"/>
    <mergeCell ref="O4:O21"/>
    <mergeCell ref="O22:O37"/>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P55"/>
  <sheetViews>
    <sheetView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H50" sqref="H50"/>
    </sheetView>
  </sheetViews>
  <sheetFormatPr defaultColWidth="9.00390625" defaultRowHeight="14.25"/>
  <cols>
    <col min="1" max="1" width="2.625" style="1" customWidth="1"/>
    <col min="2" max="2" width="7.625" style="1" customWidth="1"/>
    <col min="3" max="3" width="7.875" style="1" customWidth="1"/>
    <col min="4" max="4" width="7.50390625" style="70" customWidth="1"/>
    <col min="5" max="5" width="11.00390625" style="70" customWidth="1"/>
    <col min="6" max="6" width="8.125" style="70" customWidth="1"/>
    <col min="7" max="7" width="24.875" style="70" customWidth="1"/>
    <col min="8" max="8" width="7.125" style="1" customWidth="1"/>
    <col min="9" max="9" width="8.875" style="1" customWidth="1"/>
    <col min="10" max="10" width="9.125" style="1" customWidth="1"/>
    <col min="11" max="11" width="9.625" style="1" customWidth="1"/>
    <col min="12" max="12" width="7.50390625" style="1" customWidth="1"/>
    <col min="13" max="13" width="10.125" style="1" customWidth="1"/>
    <col min="14" max="14" width="13.875" style="70" customWidth="1"/>
    <col min="15" max="15" width="26.125" style="70" customWidth="1"/>
    <col min="16" max="16" width="33.875" style="1" customWidth="1"/>
    <col min="17" max="16384" width="9.00390625" style="1" customWidth="1"/>
  </cols>
  <sheetData>
    <row r="1" spans="1:16" ht="26.25" customHeight="1">
      <c r="A1" s="161" t="s">
        <v>624</v>
      </c>
      <c r="B1" s="53"/>
      <c r="C1" s="53"/>
      <c r="D1" s="53"/>
      <c r="E1" s="53"/>
      <c r="F1" s="53"/>
      <c r="G1" s="53"/>
      <c r="H1" s="53"/>
      <c r="I1" s="53"/>
      <c r="J1" s="53"/>
      <c r="K1" s="53"/>
      <c r="L1" s="53"/>
      <c r="M1" s="53"/>
      <c r="N1" s="53"/>
      <c r="O1" s="53"/>
      <c r="P1" s="161" t="str">
        <f>'交易简表'!M1</f>
        <v>（更新至2018年1月11日）</v>
      </c>
    </row>
    <row r="2" spans="1:16" ht="22.5">
      <c r="A2" s="110" t="s">
        <v>0</v>
      </c>
      <c r="B2" s="111" t="s">
        <v>416</v>
      </c>
      <c r="C2" s="111" t="s">
        <v>417</v>
      </c>
      <c r="D2" s="111" t="s">
        <v>418</v>
      </c>
      <c r="E2" s="111" t="s">
        <v>419</v>
      </c>
      <c r="F2" s="155" t="s">
        <v>544</v>
      </c>
      <c r="G2" s="111" t="s">
        <v>420</v>
      </c>
      <c r="H2" s="111" t="s">
        <v>3</v>
      </c>
      <c r="I2" s="147" t="s">
        <v>546</v>
      </c>
      <c r="J2" s="147" t="s">
        <v>547</v>
      </c>
      <c r="K2" s="111" t="s">
        <v>421</v>
      </c>
      <c r="L2" s="111" t="s">
        <v>422</v>
      </c>
      <c r="M2" s="147" t="s">
        <v>543</v>
      </c>
      <c r="N2" s="111" t="s">
        <v>423</v>
      </c>
      <c r="O2" s="147" t="s">
        <v>411</v>
      </c>
      <c r="P2" s="147" t="s">
        <v>545</v>
      </c>
    </row>
    <row r="3" spans="1:16" ht="11.25">
      <c r="A3" s="256" t="s">
        <v>8</v>
      </c>
      <c r="B3" s="112" t="s">
        <v>424</v>
      </c>
      <c r="C3" s="112" t="s">
        <v>425</v>
      </c>
      <c r="D3" s="113" t="s">
        <v>10</v>
      </c>
      <c r="E3" s="113" t="s">
        <v>426</v>
      </c>
      <c r="F3" s="113">
        <v>1</v>
      </c>
      <c r="G3" s="75" t="s">
        <v>11</v>
      </c>
      <c r="H3" s="38" t="s">
        <v>12</v>
      </c>
      <c r="I3" s="114">
        <v>0.3</v>
      </c>
      <c r="J3" s="114">
        <f>I3+5%</f>
        <v>0.35</v>
      </c>
      <c r="K3" s="151" t="s">
        <v>584</v>
      </c>
      <c r="L3" s="151" t="s">
        <v>598</v>
      </c>
      <c r="M3" s="119" t="s">
        <v>599</v>
      </c>
      <c r="N3" s="75" t="s">
        <v>14</v>
      </c>
      <c r="O3" s="115" t="s">
        <v>15</v>
      </c>
      <c r="P3" s="266"/>
    </row>
    <row r="4" spans="1:16" ht="11.25">
      <c r="A4" s="257"/>
      <c r="B4" s="116" t="s">
        <v>427</v>
      </c>
      <c r="C4" s="116" t="s">
        <v>428</v>
      </c>
      <c r="D4" s="113" t="s">
        <v>17</v>
      </c>
      <c r="E4" s="113" t="s">
        <v>429</v>
      </c>
      <c r="F4" s="113">
        <v>1</v>
      </c>
      <c r="G4" s="75" t="s">
        <v>11</v>
      </c>
      <c r="H4" s="117" t="s">
        <v>18</v>
      </c>
      <c r="I4" s="118">
        <v>0.3</v>
      </c>
      <c r="J4" s="114">
        <f aca="true" t="shared" si="0" ref="J4:J18">I4+5%</f>
        <v>0.35</v>
      </c>
      <c r="K4" s="151" t="s">
        <v>584</v>
      </c>
      <c r="L4" s="151" t="s">
        <v>598</v>
      </c>
      <c r="M4" s="119" t="s">
        <v>589</v>
      </c>
      <c r="N4" s="75" t="s">
        <v>14</v>
      </c>
      <c r="O4" s="115" t="s">
        <v>15</v>
      </c>
      <c r="P4" s="266"/>
    </row>
    <row r="5" spans="1:16" ht="11.25">
      <c r="A5" s="257"/>
      <c r="B5" s="116" t="s">
        <v>430</v>
      </c>
      <c r="C5" s="116" t="s">
        <v>431</v>
      </c>
      <c r="D5" s="113" t="s">
        <v>17</v>
      </c>
      <c r="E5" s="113" t="s">
        <v>429</v>
      </c>
      <c r="F5" s="113">
        <v>1</v>
      </c>
      <c r="G5" s="75" t="s">
        <v>11</v>
      </c>
      <c r="H5" s="38" t="s">
        <v>18</v>
      </c>
      <c r="I5" s="118">
        <v>0.3</v>
      </c>
      <c r="J5" s="114">
        <f t="shared" si="0"/>
        <v>0.35</v>
      </c>
      <c r="K5" s="151" t="s">
        <v>584</v>
      </c>
      <c r="L5" s="151" t="s">
        <v>598</v>
      </c>
      <c r="M5" s="119" t="s">
        <v>589</v>
      </c>
      <c r="N5" s="75" t="s">
        <v>14</v>
      </c>
      <c r="O5" s="115" t="s">
        <v>15</v>
      </c>
      <c r="P5" s="266"/>
    </row>
    <row r="6" spans="1:16" s="159" customFormat="1" ht="11.25">
      <c r="A6" s="257"/>
      <c r="B6" s="116" t="s">
        <v>612</v>
      </c>
      <c r="C6" s="116" t="s">
        <v>613</v>
      </c>
      <c r="D6" s="113" t="s">
        <v>17</v>
      </c>
      <c r="E6" s="113" t="s">
        <v>614</v>
      </c>
      <c r="F6" s="113">
        <v>1</v>
      </c>
      <c r="G6" s="75" t="s">
        <v>21</v>
      </c>
      <c r="H6" s="38" t="s">
        <v>18</v>
      </c>
      <c r="I6" s="118">
        <v>0.3</v>
      </c>
      <c r="J6" s="114">
        <f t="shared" si="0"/>
        <v>0.35</v>
      </c>
      <c r="K6" s="151" t="s">
        <v>615</v>
      </c>
      <c r="L6" s="151" t="s">
        <v>616</v>
      </c>
      <c r="M6" s="119" t="s">
        <v>617</v>
      </c>
      <c r="N6" s="75" t="s">
        <v>14</v>
      </c>
      <c r="O6" s="115" t="s">
        <v>15</v>
      </c>
      <c r="P6" s="266"/>
    </row>
    <row r="7" spans="1:16" ht="21" customHeight="1">
      <c r="A7" s="257"/>
      <c r="B7" s="116" t="s">
        <v>433</v>
      </c>
      <c r="C7" s="116" t="s">
        <v>434</v>
      </c>
      <c r="D7" s="113" t="s">
        <v>10</v>
      </c>
      <c r="E7" s="113" t="s">
        <v>435</v>
      </c>
      <c r="F7" s="113">
        <v>1</v>
      </c>
      <c r="G7" s="75" t="s">
        <v>23</v>
      </c>
      <c r="H7" s="38" t="s">
        <v>18</v>
      </c>
      <c r="I7" s="118">
        <v>0.3</v>
      </c>
      <c r="J7" s="114">
        <f t="shared" si="0"/>
        <v>0.35</v>
      </c>
      <c r="K7" s="151" t="s">
        <v>584</v>
      </c>
      <c r="L7" s="151" t="s">
        <v>598</v>
      </c>
      <c r="M7" s="119" t="s">
        <v>589</v>
      </c>
      <c r="N7" s="75" t="s">
        <v>14</v>
      </c>
      <c r="O7" s="115" t="s">
        <v>24</v>
      </c>
      <c r="P7" s="266"/>
    </row>
    <row r="8" spans="1:16" ht="11.25">
      <c r="A8" s="257"/>
      <c r="B8" s="37" t="s">
        <v>436</v>
      </c>
      <c r="C8" s="37" t="s">
        <v>437</v>
      </c>
      <c r="D8" s="113" t="s">
        <v>10</v>
      </c>
      <c r="E8" s="113" t="s">
        <v>435</v>
      </c>
      <c r="F8" s="113">
        <v>1</v>
      </c>
      <c r="G8" s="75" t="s">
        <v>26</v>
      </c>
      <c r="H8" s="38" t="s">
        <v>18</v>
      </c>
      <c r="I8" s="118">
        <v>0.3</v>
      </c>
      <c r="J8" s="114">
        <f t="shared" si="0"/>
        <v>0.35</v>
      </c>
      <c r="K8" s="151" t="s">
        <v>584</v>
      </c>
      <c r="L8" s="151" t="s">
        <v>598</v>
      </c>
      <c r="M8" s="119" t="s">
        <v>589</v>
      </c>
      <c r="N8" s="75" t="s">
        <v>14</v>
      </c>
      <c r="O8" s="115" t="s">
        <v>15</v>
      </c>
      <c r="P8" s="266"/>
    </row>
    <row r="9" spans="1:16" ht="11.25">
      <c r="A9" s="257"/>
      <c r="B9" s="37" t="s">
        <v>438</v>
      </c>
      <c r="C9" s="37" t="s">
        <v>439</v>
      </c>
      <c r="D9" s="113" t="s">
        <v>28</v>
      </c>
      <c r="E9" s="113" t="s">
        <v>440</v>
      </c>
      <c r="F9" s="113">
        <v>8</v>
      </c>
      <c r="G9" s="75" t="s">
        <v>11</v>
      </c>
      <c r="H9" s="38" t="s">
        <v>29</v>
      </c>
      <c r="I9" s="118">
        <v>0.3</v>
      </c>
      <c r="J9" s="114">
        <f t="shared" si="0"/>
        <v>0.35</v>
      </c>
      <c r="K9" s="151" t="s">
        <v>587</v>
      </c>
      <c r="L9" s="151" t="s">
        <v>582</v>
      </c>
      <c r="M9" s="119" t="s">
        <v>596</v>
      </c>
      <c r="N9" s="75" t="s">
        <v>14</v>
      </c>
      <c r="O9" s="115" t="s">
        <v>30</v>
      </c>
      <c r="P9" s="266"/>
    </row>
    <row r="10" spans="1:16" ht="56.25">
      <c r="A10" s="257"/>
      <c r="B10" s="37" t="s">
        <v>441</v>
      </c>
      <c r="C10" s="37" t="s">
        <v>442</v>
      </c>
      <c r="D10" s="113" t="s">
        <v>10</v>
      </c>
      <c r="E10" s="113" t="s">
        <v>435</v>
      </c>
      <c r="F10" s="113">
        <v>1</v>
      </c>
      <c r="G10" s="75" t="s">
        <v>11</v>
      </c>
      <c r="H10" s="38" t="s">
        <v>18</v>
      </c>
      <c r="I10" s="118">
        <v>0.3</v>
      </c>
      <c r="J10" s="114">
        <f t="shared" si="0"/>
        <v>0.35</v>
      </c>
      <c r="K10" s="151" t="s">
        <v>584</v>
      </c>
      <c r="L10" s="151" t="s">
        <v>598</v>
      </c>
      <c r="M10" s="109" t="s">
        <v>597</v>
      </c>
      <c r="N10" s="75" t="s">
        <v>14</v>
      </c>
      <c r="O10" s="115" t="s">
        <v>15</v>
      </c>
      <c r="P10" s="266"/>
    </row>
    <row r="11" spans="1:16" ht="11.25">
      <c r="A11" s="257"/>
      <c r="B11" s="116" t="s">
        <v>443</v>
      </c>
      <c r="C11" s="116" t="s">
        <v>444</v>
      </c>
      <c r="D11" s="113" t="s">
        <v>28</v>
      </c>
      <c r="E11" s="113" t="s">
        <v>445</v>
      </c>
      <c r="F11" s="113">
        <v>1</v>
      </c>
      <c r="G11" s="75" t="s">
        <v>21</v>
      </c>
      <c r="H11" s="38" t="s">
        <v>12</v>
      </c>
      <c r="I11" s="118">
        <v>0.3</v>
      </c>
      <c r="J11" s="114">
        <f t="shared" si="0"/>
        <v>0.35</v>
      </c>
      <c r="K11" s="151" t="s">
        <v>598</v>
      </c>
      <c r="L11" s="151" t="s">
        <v>587</v>
      </c>
      <c r="M11" s="119" t="s">
        <v>589</v>
      </c>
      <c r="N11" s="75" t="s">
        <v>14</v>
      </c>
      <c r="O11" s="115" t="s">
        <v>15</v>
      </c>
      <c r="P11" s="266"/>
    </row>
    <row r="12" spans="1:16" s="159" customFormat="1" ht="11.25">
      <c r="A12" s="257"/>
      <c r="B12" s="37" t="s">
        <v>618</v>
      </c>
      <c r="C12" s="37" t="s">
        <v>619</v>
      </c>
      <c r="D12" s="113" t="s">
        <v>10</v>
      </c>
      <c r="E12" s="113" t="s">
        <v>620</v>
      </c>
      <c r="F12" s="113">
        <v>1</v>
      </c>
      <c r="G12" s="75" t="s">
        <v>21</v>
      </c>
      <c r="H12" s="38" t="s">
        <v>18</v>
      </c>
      <c r="I12" s="118">
        <v>0.3</v>
      </c>
      <c r="J12" s="114">
        <f t="shared" si="0"/>
        <v>0.35</v>
      </c>
      <c r="K12" s="151" t="s">
        <v>621</v>
      </c>
      <c r="L12" s="151" t="s">
        <v>622</v>
      </c>
      <c r="M12" s="109" t="s">
        <v>623</v>
      </c>
      <c r="N12" s="75" t="s">
        <v>14</v>
      </c>
      <c r="O12" s="115" t="s">
        <v>15</v>
      </c>
      <c r="P12" s="266"/>
    </row>
    <row r="13" spans="1:16" ht="11.25">
      <c r="A13" s="257"/>
      <c r="B13" s="120" t="s">
        <v>446</v>
      </c>
      <c r="C13" s="120" t="s">
        <v>447</v>
      </c>
      <c r="D13" s="113" t="s">
        <v>34</v>
      </c>
      <c r="E13" s="113" t="s">
        <v>448</v>
      </c>
      <c r="F13" s="113">
        <v>1</v>
      </c>
      <c r="G13" s="121" t="s">
        <v>11</v>
      </c>
      <c r="H13" s="117" t="s">
        <v>18</v>
      </c>
      <c r="I13" s="118">
        <v>0.2</v>
      </c>
      <c r="J13" s="114">
        <f t="shared" si="0"/>
        <v>0.25</v>
      </c>
      <c r="K13" s="151" t="s">
        <v>584</v>
      </c>
      <c r="L13" s="151" t="s">
        <v>598</v>
      </c>
      <c r="M13" s="119" t="s">
        <v>595</v>
      </c>
      <c r="N13" s="75" t="s">
        <v>14</v>
      </c>
      <c r="O13" s="115" t="s">
        <v>15</v>
      </c>
      <c r="P13" s="266"/>
    </row>
    <row r="14" spans="1:16" ht="10.5" customHeight="1">
      <c r="A14" s="257"/>
      <c r="B14" s="122" t="s">
        <v>449</v>
      </c>
      <c r="C14" s="122" t="s">
        <v>450</v>
      </c>
      <c r="D14" s="123" t="s">
        <v>451</v>
      </c>
      <c r="E14" s="123" t="s">
        <v>452</v>
      </c>
      <c r="F14" s="160">
        <v>200</v>
      </c>
      <c r="G14" s="124" t="s">
        <v>21</v>
      </c>
      <c r="H14" s="125" t="s">
        <v>38</v>
      </c>
      <c r="I14" s="118">
        <v>0.2</v>
      </c>
      <c r="J14" s="114">
        <f t="shared" si="0"/>
        <v>0.25</v>
      </c>
      <c r="K14" s="151" t="s">
        <v>584</v>
      </c>
      <c r="L14" s="151" t="s">
        <v>598</v>
      </c>
      <c r="M14" s="119" t="s">
        <v>589</v>
      </c>
      <c r="N14" s="124" t="s">
        <v>39</v>
      </c>
      <c r="O14" s="126" t="s">
        <v>40</v>
      </c>
      <c r="P14" s="266"/>
    </row>
    <row r="15" spans="1:16" ht="56.25">
      <c r="A15" s="257"/>
      <c r="B15" s="116" t="s">
        <v>453</v>
      </c>
      <c r="C15" s="116" t="s">
        <v>454</v>
      </c>
      <c r="D15" s="113" t="s">
        <v>17</v>
      </c>
      <c r="E15" s="113" t="s">
        <v>432</v>
      </c>
      <c r="F15" s="131">
        <v>1</v>
      </c>
      <c r="G15" s="127" t="s">
        <v>455</v>
      </c>
      <c r="H15" s="117" t="s">
        <v>18</v>
      </c>
      <c r="I15" s="114">
        <v>0.2</v>
      </c>
      <c r="J15" s="114">
        <f t="shared" si="0"/>
        <v>0.25</v>
      </c>
      <c r="K15" s="151" t="s">
        <v>584</v>
      </c>
      <c r="L15" s="151" t="s">
        <v>598</v>
      </c>
      <c r="M15" s="109" t="s">
        <v>600</v>
      </c>
      <c r="N15" s="75" t="s">
        <v>14</v>
      </c>
      <c r="O15" s="115" t="s">
        <v>15</v>
      </c>
      <c r="P15" s="266"/>
    </row>
    <row r="16" spans="1:16" ht="11.25">
      <c r="A16" s="257"/>
      <c r="B16" s="116" t="s">
        <v>456</v>
      </c>
      <c r="C16" s="116" t="s">
        <v>457</v>
      </c>
      <c r="D16" s="113" t="s">
        <v>17</v>
      </c>
      <c r="E16" s="113" t="s">
        <v>432</v>
      </c>
      <c r="F16" s="146">
        <v>1</v>
      </c>
      <c r="G16" s="128" t="s">
        <v>11</v>
      </c>
      <c r="H16" s="129" t="s">
        <v>18</v>
      </c>
      <c r="I16" s="118">
        <v>0.2</v>
      </c>
      <c r="J16" s="114">
        <f t="shared" si="0"/>
        <v>0.25</v>
      </c>
      <c r="K16" s="151" t="s">
        <v>584</v>
      </c>
      <c r="L16" s="151" t="s">
        <v>598</v>
      </c>
      <c r="M16" s="158"/>
      <c r="N16" s="75" t="s">
        <v>14</v>
      </c>
      <c r="O16" s="115" t="s">
        <v>15</v>
      </c>
      <c r="P16" s="266"/>
    </row>
    <row r="17" spans="1:16" ht="11.25">
      <c r="A17" s="257"/>
      <c r="B17" s="116" t="s">
        <v>458</v>
      </c>
      <c r="C17" s="116" t="s">
        <v>459</v>
      </c>
      <c r="D17" s="130" t="s">
        <v>28</v>
      </c>
      <c r="E17" s="131" t="s">
        <v>460</v>
      </c>
      <c r="F17" s="131">
        <v>7</v>
      </c>
      <c r="G17" s="132" t="s">
        <v>44</v>
      </c>
      <c r="H17" s="133" t="s">
        <v>12</v>
      </c>
      <c r="I17" s="118">
        <v>0.2</v>
      </c>
      <c r="J17" s="114">
        <f t="shared" si="0"/>
        <v>0.25</v>
      </c>
      <c r="K17" s="151" t="s">
        <v>584</v>
      </c>
      <c r="L17" s="151" t="s">
        <v>598</v>
      </c>
      <c r="M17" s="152" t="s">
        <v>601</v>
      </c>
      <c r="N17" s="75" t="s">
        <v>14</v>
      </c>
      <c r="O17" s="115" t="s">
        <v>15</v>
      </c>
      <c r="P17" s="266"/>
    </row>
    <row r="18" spans="1:16" ht="10.5" customHeight="1">
      <c r="A18" s="257"/>
      <c r="B18" s="116" t="s">
        <v>461</v>
      </c>
      <c r="C18" s="116" t="s">
        <v>462</v>
      </c>
      <c r="D18" s="130" t="s">
        <v>28</v>
      </c>
      <c r="E18" s="131" t="s">
        <v>460</v>
      </c>
      <c r="F18" s="131">
        <v>7</v>
      </c>
      <c r="G18" s="132" t="s">
        <v>44</v>
      </c>
      <c r="H18" s="133" t="s">
        <v>12</v>
      </c>
      <c r="I18" s="118">
        <v>0.2</v>
      </c>
      <c r="J18" s="114">
        <f t="shared" si="0"/>
        <v>0.25</v>
      </c>
      <c r="K18" s="151" t="s">
        <v>584</v>
      </c>
      <c r="L18" s="151" t="s">
        <v>598</v>
      </c>
      <c r="M18" s="152" t="s">
        <v>601</v>
      </c>
      <c r="N18" s="75" t="s">
        <v>14</v>
      </c>
      <c r="O18" s="115" t="s">
        <v>15</v>
      </c>
      <c r="P18" s="266"/>
    </row>
    <row r="19" spans="1:16" s="8" customFormat="1" ht="11.25">
      <c r="A19" s="258" t="s">
        <v>46</v>
      </c>
      <c r="B19" s="134" t="s">
        <v>463</v>
      </c>
      <c r="C19" s="134" t="s">
        <v>464</v>
      </c>
      <c r="D19" s="130" t="s">
        <v>10</v>
      </c>
      <c r="E19" s="149" t="s">
        <v>552</v>
      </c>
      <c r="F19" s="130">
        <v>1</v>
      </c>
      <c r="G19" s="135" t="s">
        <v>48</v>
      </c>
      <c r="H19" s="136" t="s">
        <v>18</v>
      </c>
      <c r="I19" s="118">
        <v>0.2</v>
      </c>
      <c r="J19" s="118">
        <f>I19+4%</f>
        <v>0.24000000000000002</v>
      </c>
      <c r="K19" s="151" t="s">
        <v>584</v>
      </c>
      <c r="L19" s="151" t="s">
        <v>598</v>
      </c>
      <c r="M19" s="119" t="s">
        <v>589</v>
      </c>
      <c r="N19" s="135" t="s">
        <v>14</v>
      </c>
      <c r="O19" s="137" t="s">
        <v>49</v>
      </c>
      <c r="P19" s="267"/>
    </row>
    <row r="20" spans="1:16" s="8" customFormat="1" ht="67.5">
      <c r="A20" s="259"/>
      <c r="B20" s="134" t="s">
        <v>465</v>
      </c>
      <c r="C20" s="134" t="s">
        <v>466</v>
      </c>
      <c r="D20" s="130" t="s">
        <v>10</v>
      </c>
      <c r="E20" s="149" t="s">
        <v>553</v>
      </c>
      <c r="F20" s="130">
        <v>1</v>
      </c>
      <c r="G20" s="135" t="s">
        <v>11</v>
      </c>
      <c r="H20" s="136" t="s">
        <v>18</v>
      </c>
      <c r="I20" s="118">
        <v>0.2</v>
      </c>
      <c r="J20" s="118">
        <f aca="true" t="shared" si="1" ref="J20:J48">I20+4%</f>
        <v>0.24000000000000002</v>
      </c>
      <c r="K20" s="151" t="s">
        <v>587</v>
      </c>
      <c r="L20" s="151" t="s">
        <v>587</v>
      </c>
      <c r="M20" s="152" t="s">
        <v>588</v>
      </c>
      <c r="N20" s="135" t="s">
        <v>14</v>
      </c>
      <c r="O20" s="137" t="s">
        <v>49</v>
      </c>
      <c r="P20" s="267"/>
    </row>
    <row r="21" spans="1:16" s="8" customFormat="1" ht="11.25">
      <c r="A21" s="259"/>
      <c r="B21" s="134" t="s">
        <v>467</v>
      </c>
      <c r="C21" s="134" t="s">
        <v>468</v>
      </c>
      <c r="D21" s="130" t="s">
        <v>52</v>
      </c>
      <c r="E21" s="148" t="s">
        <v>549</v>
      </c>
      <c r="F21" s="130">
        <v>100</v>
      </c>
      <c r="G21" s="135" t="s">
        <v>44</v>
      </c>
      <c r="H21" s="136" t="s">
        <v>469</v>
      </c>
      <c r="I21" s="118">
        <v>0.2</v>
      </c>
      <c r="J21" s="118">
        <f t="shared" si="1"/>
        <v>0.24000000000000002</v>
      </c>
      <c r="K21" s="151" t="s">
        <v>584</v>
      </c>
      <c r="L21" s="151" t="s">
        <v>598</v>
      </c>
      <c r="M21" s="119" t="s">
        <v>578</v>
      </c>
      <c r="N21" s="135" t="s">
        <v>14</v>
      </c>
      <c r="O21" s="137" t="s">
        <v>49</v>
      </c>
      <c r="P21" s="267"/>
    </row>
    <row r="22" spans="1:16" s="8" customFormat="1" ht="67.5">
      <c r="A22" s="259"/>
      <c r="B22" s="134" t="s">
        <v>470</v>
      </c>
      <c r="C22" s="134" t="s">
        <v>471</v>
      </c>
      <c r="D22" s="130" t="s">
        <v>10</v>
      </c>
      <c r="E22" s="149" t="s">
        <v>553</v>
      </c>
      <c r="F22" s="130">
        <v>1</v>
      </c>
      <c r="G22" s="135" t="s">
        <v>11</v>
      </c>
      <c r="H22" s="136" t="s">
        <v>18</v>
      </c>
      <c r="I22" s="118">
        <v>0.2</v>
      </c>
      <c r="J22" s="118">
        <f t="shared" si="1"/>
        <v>0.24000000000000002</v>
      </c>
      <c r="K22" s="151" t="s">
        <v>584</v>
      </c>
      <c r="L22" s="151" t="s">
        <v>598</v>
      </c>
      <c r="M22" s="152" t="s">
        <v>585</v>
      </c>
      <c r="N22" s="135" t="s">
        <v>14</v>
      </c>
      <c r="O22" s="137" t="s">
        <v>49</v>
      </c>
      <c r="P22" s="267"/>
    </row>
    <row r="23" spans="1:16" s="8" customFormat="1" ht="11.25">
      <c r="A23" s="259"/>
      <c r="B23" s="134" t="s">
        <v>472</v>
      </c>
      <c r="C23" s="134" t="s">
        <v>473</v>
      </c>
      <c r="D23" s="130" t="s">
        <v>10</v>
      </c>
      <c r="E23" s="149" t="s">
        <v>553</v>
      </c>
      <c r="F23" s="130">
        <v>1</v>
      </c>
      <c r="G23" s="135" t="s">
        <v>11</v>
      </c>
      <c r="H23" s="136" t="s">
        <v>18</v>
      </c>
      <c r="I23" s="118">
        <v>0.2</v>
      </c>
      <c r="J23" s="118">
        <f t="shared" si="1"/>
        <v>0.24000000000000002</v>
      </c>
      <c r="K23" s="151" t="s">
        <v>561</v>
      </c>
      <c r="L23" s="151" t="s">
        <v>598</v>
      </c>
      <c r="M23" s="119" t="s">
        <v>586</v>
      </c>
      <c r="N23" s="135" t="s">
        <v>14</v>
      </c>
      <c r="O23" s="137" t="s">
        <v>49</v>
      </c>
      <c r="P23" s="267"/>
    </row>
    <row r="24" spans="1:16" s="8" customFormat="1" ht="67.5">
      <c r="A24" s="259"/>
      <c r="B24" s="134" t="s">
        <v>474</v>
      </c>
      <c r="C24" s="134" t="s">
        <v>475</v>
      </c>
      <c r="D24" s="130" t="s">
        <v>10</v>
      </c>
      <c r="E24" s="149" t="s">
        <v>553</v>
      </c>
      <c r="F24" s="130">
        <v>1</v>
      </c>
      <c r="G24" s="135" t="s">
        <v>11</v>
      </c>
      <c r="H24" s="136" t="s">
        <v>18</v>
      </c>
      <c r="I24" s="118">
        <v>0.2</v>
      </c>
      <c r="J24" s="118">
        <f t="shared" si="1"/>
        <v>0.24000000000000002</v>
      </c>
      <c r="K24" s="151" t="s">
        <v>587</v>
      </c>
      <c r="L24" s="151" t="s">
        <v>582</v>
      </c>
      <c r="M24" s="152" t="s">
        <v>588</v>
      </c>
      <c r="N24" s="135" t="s">
        <v>14</v>
      </c>
      <c r="O24" s="137" t="s">
        <v>49</v>
      </c>
      <c r="P24" s="267"/>
    </row>
    <row r="25" spans="1:16" s="8" customFormat="1" ht="9" customHeight="1">
      <c r="A25" s="259"/>
      <c r="B25" s="134" t="s">
        <v>476</v>
      </c>
      <c r="C25" s="134" t="s">
        <v>477</v>
      </c>
      <c r="D25" s="130" t="s">
        <v>10</v>
      </c>
      <c r="E25" s="149" t="s">
        <v>553</v>
      </c>
      <c r="F25" s="130">
        <v>1</v>
      </c>
      <c r="G25" s="135" t="s">
        <v>48</v>
      </c>
      <c r="H25" s="136" t="s">
        <v>12</v>
      </c>
      <c r="I25" s="118">
        <v>0.2</v>
      </c>
      <c r="J25" s="118">
        <f t="shared" si="1"/>
        <v>0.24000000000000002</v>
      </c>
      <c r="K25" s="151" t="s">
        <v>584</v>
      </c>
      <c r="L25" s="151" t="s">
        <v>598</v>
      </c>
      <c r="M25" s="119" t="s">
        <v>590</v>
      </c>
      <c r="N25" s="135" t="s">
        <v>14</v>
      </c>
      <c r="O25" s="137" t="s">
        <v>49</v>
      </c>
      <c r="P25" s="267"/>
    </row>
    <row r="26" spans="1:16" s="8" customFormat="1" ht="11.25">
      <c r="A26" s="259"/>
      <c r="B26" s="134" t="s">
        <v>478</v>
      </c>
      <c r="C26" s="134" t="s">
        <v>479</v>
      </c>
      <c r="D26" s="130" t="s">
        <v>28</v>
      </c>
      <c r="E26" s="149" t="s">
        <v>554</v>
      </c>
      <c r="F26" s="130">
        <v>1</v>
      </c>
      <c r="G26" s="135" t="s">
        <v>21</v>
      </c>
      <c r="H26" s="136" t="s">
        <v>29</v>
      </c>
      <c r="I26" s="118">
        <v>0.3</v>
      </c>
      <c r="J26" s="118">
        <f t="shared" si="1"/>
        <v>0.33999999999999997</v>
      </c>
      <c r="K26" s="151" t="s">
        <v>12</v>
      </c>
      <c r="L26" s="151" t="s">
        <v>587</v>
      </c>
      <c r="M26" s="119" t="s">
        <v>578</v>
      </c>
      <c r="N26" s="135" t="s">
        <v>14</v>
      </c>
      <c r="O26" s="137" t="s">
        <v>49</v>
      </c>
      <c r="P26" s="267"/>
    </row>
    <row r="27" spans="1:16" s="8" customFormat="1" ht="11.25">
      <c r="A27" s="259"/>
      <c r="B27" s="134" t="s">
        <v>480</v>
      </c>
      <c r="C27" s="134" t="s">
        <v>481</v>
      </c>
      <c r="D27" s="130" t="s">
        <v>10</v>
      </c>
      <c r="E27" s="149" t="s">
        <v>553</v>
      </c>
      <c r="F27" s="130">
        <v>1</v>
      </c>
      <c r="G27" s="135" t="s">
        <v>21</v>
      </c>
      <c r="H27" s="136" t="s">
        <v>12</v>
      </c>
      <c r="I27" s="118">
        <v>0.2</v>
      </c>
      <c r="J27" s="118">
        <f t="shared" si="1"/>
        <v>0.24000000000000002</v>
      </c>
      <c r="K27" s="151" t="s">
        <v>584</v>
      </c>
      <c r="L27" s="151" t="s">
        <v>598</v>
      </c>
      <c r="M27" s="119" t="s">
        <v>590</v>
      </c>
      <c r="N27" s="135" t="s">
        <v>14</v>
      </c>
      <c r="O27" s="137" t="s">
        <v>49</v>
      </c>
      <c r="P27" s="267"/>
    </row>
    <row r="28" spans="1:16" s="8" customFormat="1" ht="11.25">
      <c r="A28" s="259"/>
      <c r="B28" s="134" t="s">
        <v>482</v>
      </c>
      <c r="C28" s="134" t="s">
        <v>483</v>
      </c>
      <c r="D28" s="130" t="s">
        <v>28</v>
      </c>
      <c r="E28" s="149" t="s">
        <v>554</v>
      </c>
      <c r="F28" s="130">
        <v>1</v>
      </c>
      <c r="G28" s="135" t="s">
        <v>21</v>
      </c>
      <c r="H28" s="136" t="s">
        <v>29</v>
      </c>
      <c r="I28" s="118">
        <v>0.3</v>
      </c>
      <c r="J28" s="118">
        <f t="shared" si="1"/>
        <v>0.33999999999999997</v>
      </c>
      <c r="K28" s="151" t="s">
        <v>12</v>
      </c>
      <c r="L28" s="151" t="s">
        <v>587</v>
      </c>
      <c r="M28" s="119" t="s">
        <v>578</v>
      </c>
      <c r="N28" s="135" t="s">
        <v>14</v>
      </c>
      <c r="O28" s="137" t="s">
        <v>49</v>
      </c>
      <c r="P28" s="267"/>
    </row>
    <row r="29" spans="1:16" s="8" customFormat="1" ht="11.25">
      <c r="A29" s="259"/>
      <c r="B29" s="134" t="s">
        <v>484</v>
      </c>
      <c r="C29" s="134" t="s">
        <v>485</v>
      </c>
      <c r="D29" s="130" t="s">
        <v>61</v>
      </c>
      <c r="E29" s="148" t="s">
        <v>550</v>
      </c>
      <c r="F29" s="130">
        <v>10</v>
      </c>
      <c r="G29" s="135" t="s">
        <v>21</v>
      </c>
      <c r="H29" s="136" t="s">
        <v>469</v>
      </c>
      <c r="I29" s="118">
        <v>0.3</v>
      </c>
      <c r="J29" s="118">
        <f t="shared" si="1"/>
        <v>0.33999999999999997</v>
      </c>
      <c r="K29" s="151" t="s">
        <v>584</v>
      </c>
      <c r="L29" s="151" t="s">
        <v>598</v>
      </c>
      <c r="M29" s="119" t="s">
        <v>578</v>
      </c>
      <c r="N29" s="135" t="s">
        <v>14</v>
      </c>
      <c r="O29" s="137" t="s">
        <v>49</v>
      </c>
      <c r="P29" s="267"/>
    </row>
    <row r="30" spans="1:16" s="8" customFormat="1" ht="18" customHeight="1">
      <c r="A30" s="259"/>
      <c r="B30" s="134" t="s">
        <v>486</v>
      </c>
      <c r="C30" s="134" t="s">
        <v>487</v>
      </c>
      <c r="D30" s="130" t="s">
        <v>61</v>
      </c>
      <c r="E30" s="148" t="s">
        <v>551</v>
      </c>
      <c r="F30" s="130">
        <v>100</v>
      </c>
      <c r="G30" s="135" t="s">
        <v>21</v>
      </c>
      <c r="H30" s="136" t="s">
        <v>469</v>
      </c>
      <c r="I30" s="118">
        <v>0.2</v>
      </c>
      <c r="J30" s="118">
        <f t="shared" si="1"/>
        <v>0.24000000000000002</v>
      </c>
      <c r="K30" s="151" t="s">
        <v>594</v>
      </c>
      <c r="L30" s="151" t="s">
        <v>584</v>
      </c>
      <c r="M30" s="119" t="s">
        <v>589</v>
      </c>
      <c r="N30" s="135" t="s">
        <v>14</v>
      </c>
      <c r="O30" s="137" t="s">
        <v>49</v>
      </c>
      <c r="P30" s="267"/>
    </row>
    <row r="31" spans="1:16" s="8" customFormat="1" ht="22.5">
      <c r="A31" s="259"/>
      <c r="B31" s="134" t="s">
        <v>488</v>
      </c>
      <c r="C31" s="134" t="s">
        <v>489</v>
      </c>
      <c r="D31" s="130" t="s">
        <v>28</v>
      </c>
      <c r="E31" s="149" t="s">
        <v>554</v>
      </c>
      <c r="F31" s="130">
        <v>1</v>
      </c>
      <c r="G31" s="135" t="s">
        <v>490</v>
      </c>
      <c r="H31" s="136" t="s">
        <v>64</v>
      </c>
      <c r="I31" s="118">
        <v>0.2</v>
      </c>
      <c r="J31" s="118">
        <f t="shared" si="1"/>
        <v>0.24000000000000002</v>
      </c>
      <c r="K31" s="151" t="s">
        <v>584</v>
      </c>
      <c r="L31" s="151" t="s">
        <v>598</v>
      </c>
      <c r="M31" s="119" t="s">
        <v>591</v>
      </c>
      <c r="N31" s="135" t="s">
        <v>14</v>
      </c>
      <c r="O31" s="137" t="s">
        <v>49</v>
      </c>
      <c r="P31" s="267"/>
    </row>
    <row r="32" spans="1:16" s="8" customFormat="1" ht="22.5">
      <c r="A32" s="259"/>
      <c r="B32" s="134" t="s">
        <v>491</v>
      </c>
      <c r="C32" s="134" t="s">
        <v>492</v>
      </c>
      <c r="D32" s="130" t="s">
        <v>67</v>
      </c>
      <c r="E32" s="130" t="s">
        <v>592</v>
      </c>
      <c r="F32" s="130">
        <v>1</v>
      </c>
      <c r="G32" s="135" t="s">
        <v>21</v>
      </c>
      <c r="H32" s="138" t="s">
        <v>68</v>
      </c>
      <c r="I32" s="118">
        <v>0.2</v>
      </c>
      <c r="J32" s="118">
        <f t="shared" si="1"/>
        <v>0.24000000000000002</v>
      </c>
      <c r="K32" s="119" t="s">
        <v>556</v>
      </c>
      <c r="L32" s="152" t="s">
        <v>606</v>
      </c>
      <c r="M32" s="119" t="s">
        <v>593</v>
      </c>
      <c r="N32" s="135" t="s">
        <v>14</v>
      </c>
      <c r="O32" s="137" t="s">
        <v>49</v>
      </c>
      <c r="P32" s="267"/>
    </row>
    <row r="33" spans="1:16" s="8" customFormat="1" ht="22.5">
      <c r="A33" s="259"/>
      <c r="B33" s="134" t="s">
        <v>493</v>
      </c>
      <c r="C33" s="134" t="s">
        <v>494</v>
      </c>
      <c r="D33" s="130" t="s">
        <v>67</v>
      </c>
      <c r="E33" s="130" t="s">
        <v>592</v>
      </c>
      <c r="F33" s="130">
        <v>1</v>
      </c>
      <c r="G33" s="135" t="s">
        <v>21</v>
      </c>
      <c r="H33" s="138" t="s">
        <v>68</v>
      </c>
      <c r="I33" s="118">
        <v>0.2</v>
      </c>
      <c r="J33" s="118">
        <f t="shared" si="1"/>
        <v>0.24000000000000002</v>
      </c>
      <c r="K33" s="119" t="s">
        <v>556</v>
      </c>
      <c r="L33" s="152" t="s">
        <v>606</v>
      </c>
      <c r="M33" s="119" t="s">
        <v>593</v>
      </c>
      <c r="N33" s="135" t="s">
        <v>14</v>
      </c>
      <c r="O33" s="137" t="s">
        <v>49</v>
      </c>
      <c r="P33" s="267"/>
    </row>
    <row r="34" spans="1:16" s="8" customFormat="1" ht="19.5" customHeight="1">
      <c r="A34" s="259"/>
      <c r="B34" s="134" t="s">
        <v>495</v>
      </c>
      <c r="C34" s="134" t="s">
        <v>496</v>
      </c>
      <c r="D34" s="130" t="s">
        <v>28</v>
      </c>
      <c r="E34" s="149" t="s">
        <v>554</v>
      </c>
      <c r="F34" s="130">
        <v>1</v>
      </c>
      <c r="G34" s="135" t="s">
        <v>21</v>
      </c>
      <c r="H34" s="138" t="s">
        <v>18</v>
      </c>
      <c r="I34" s="114">
        <v>0.2</v>
      </c>
      <c r="J34" s="118">
        <f t="shared" si="1"/>
        <v>0.24000000000000002</v>
      </c>
      <c r="K34" s="151" t="s">
        <v>12</v>
      </c>
      <c r="L34" s="150" t="s">
        <v>562</v>
      </c>
      <c r="M34" s="119" t="s">
        <v>578</v>
      </c>
      <c r="N34" s="135" t="s">
        <v>14</v>
      </c>
      <c r="O34" s="137" t="s">
        <v>49</v>
      </c>
      <c r="P34" s="267"/>
    </row>
    <row r="35" spans="1:16" ht="20.25" customHeight="1">
      <c r="A35" s="260" t="s">
        <v>71</v>
      </c>
      <c r="B35" s="139" t="s">
        <v>497</v>
      </c>
      <c r="C35" s="139" t="s">
        <v>498</v>
      </c>
      <c r="D35" s="130" t="s">
        <v>28</v>
      </c>
      <c r="E35" s="149" t="s">
        <v>555</v>
      </c>
      <c r="F35" s="130">
        <v>5</v>
      </c>
      <c r="G35" s="135" t="s">
        <v>21</v>
      </c>
      <c r="H35" s="138" t="s">
        <v>73</v>
      </c>
      <c r="I35" s="114">
        <v>0.2</v>
      </c>
      <c r="J35" s="118">
        <f t="shared" si="1"/>
        <v>0.24000000000000002</v>
      </c>
      <c r="K35" s="150" t="s">
        <v>557</v>
      </c>
      <c r="L35" s="150" t="s">
        <v>562</v>
      </c>
      <c r="M35" s="119" t="s">
        <v>571</v>
      </c>
      <c r="N35" s="135" t="s">
        <v>74</v>
      </c>
      <c r="O35" s="137" t="s">
        <v>75</v>
      </c>
      <c r="P35" s="268" t="s">
        <v>548</v>
      </c>
    </row>
    <row r="36" spans="1:16" ht="20.25" customHeight="1">
      <c r="A36" s="261"/>
      <c r="B36" s="139" t="s">
        <v>499</v>
      </c>
      <c r="C36" s="139" t="s">
        <v>500</v>
      </c>
      <c r="D36" s="130" t="s">
        <v>28</v>
      </c>
      <c r="E36" s="149" t="s">
        <v>555</v>
      </c>
      <c r="F36" s="130">
        <v>5</v>
      </c>
      <c r="G36" s="135" t="s">
        <v>21</v>
      </c>
      <c r="H36" s="138" t="s">
        <v>29</v>
      </c>
      <c r="I36" s="114">
        <v>0.2</v>
      </c>
      <c r="J36" s="118">
        <f t="shared" si="1"/>
        <v>0.24000000000000002</v>
      </c>
      <c r="K36" s="150" t="s">
        <v>557</v>
      </c>
      <c r="L36" s="150" t="s">
        <v>562</v>
      </c>
      <c r="M36" s="119" t="s">
        <v>572</v>
      </c>
      <c r="N36" s="135" t="s">
        <v>74</v>
      </c>
      <c r="O36" s="137" t="s">
        <v>75</v>
      </c>
      <c r="P36" s="266"/>
    </row>
    <row r="37" spans="1:16" ht="20.25" customHeight="1">
      <c r="A37" s="261"/>
      <c r="B37" s="139" t="s">
        <v>501</v>
      </c>
      <c r="C37" s="139" t="s">
        <v>502</v>
      </c>
      <c r="D37" s="130" t="s">
        <v>10</v>
      </c>
      <c r="E37" s="131" t="s">
        <v>568</v>
      </c>
      <c r="F37" s="130">
        <v>1</v>
      </c>
      <c r="G37" s="135" t="s">
        <v>78</v>
      </c>
      <c r="H37" s="138" t="s">
        <v>29</v>
      </c>
      <c r="I37" s="114">
        <v>0.2</v>
      </c>
      <c r="J37" s="118">
        <f t="shared" si="1"/>
        <v>0.24000000000000002</v>
      </c>
      <c r="K37" s="150" t="s">
        <v>562</v>
      </c>
      <c r="L37" s="151" t="s">
        <v>582</v>
      </c>
      <c r="M37" s="119" t="s">
        <v>578</v>
      </c>
      <c r="N37" s="135" t="s">
        <v>74</v>
      </c>
      <c r="O37" s="137" t="s">
        <v>75</v>
      </c>
      <c r="P37" s="266"/>
    </row>
    <row r="38" spans="1:16" ht="20.25" customHeight="1">
      <c r="A38" s="261"/>
      <c r="B38" s="139" t="s">
        <v>503</v>
      </c>
      <c r="C38" s="139" t="s">
        <v>504</v>
      </c>
      <c r="D38" s="130" t="s">
        <v>80</v>
      </c>
      <c r="E38" s="130" t="s">
        <v>567</v>
      </c>
      <c r="F38" s="130">
        <v>2</v>
      </c>
      <c r="G38" s="135" t="s">
        <v>21</v>
      </c>
      <c r="H38" s="138" t="s">
        <v>81</v>
      </c>
      <c r="I38" s="114">
        <v>0.2</v>
      </c>
      <c r="J38" s="118">
        <f t="shared" si="1"/>
        <v>0.24000000000000002</v>
      </c>
      <c r="K38" s="119" t="s">
        <v>560</v>
      </c>
      <c r="L38" s="152" t="s">
        <v>583</v>
      </c>
      <c r="M38" s="119" t="s">
        <v>577</v>
      </c>
      <c r="N38" s="135" t="s">
        <v>74</v>
      </c>
      <c r="O38" s="137" t="s">
        <v>75</v>
      </c>
      <c r="P38" s="266"/>
    </row>
    <row r="39" spans="1:16" ht="20.25" customHeight="1">
      <c r="A39" s="261"/>
      <c r="B39" s="139" t="s">
        <v>505</v>
      </c>
      <c r="C39" s="139" t="s">
        <v>506</v>
      </c>
      <c r="D39" s="130" t="s">
        <v>34</v>
      </c>
      <c r="E39" s="131" t="s">
        <v>569</v>
      </c>
      <c r="F39" s="130">
        <v>1</v>
      </c>
      <c r="G39" s="135" t="s">
        <v>83</v>
      </c>
      <c r="H39" s="138" t="s">
        <v>18</v>
      </c>
      <c r="I39" s="114">
        <v>0.2</v>
      </c>
      <c r="J39" s="118">
        <f t="shared" si="1"/>
        <v>0.24000000000000002</v>
      </c>
      <c r="K39" s="150" t="s">
        <v>561</v>
      </c>
      <c r="L39" s="150" t="s">
        <v>557</v>
      </c>
      <c r="M39" s="119" t="s">
        <v>581</v>
      </c>
      <c r="N39" s="135" t="s">
        <v>84</v>
      </c>
      <c r="O39" s="137" t="s">
        <v>75</v>
      </c>
      <c r="P39" s="266"/>
    </row>
    <row r="40" spans="1:16" ht="20.25" customHeight="1">
      <c r="A40" s="261"/>
      <c r="B40" s="139" t="s">
        <v>507</v>
      </c>
      <c r="C40" s="139" t="s">
        <v>508</v>
      </c>
      <c r="D40" s="130" t="s">
        <v>28</v>
      </c>
      <c r="E40" s="149" t="s">
        <v>555</v>
      </c>
      <c r="F40" s="130">
        <v>5</v>
      </c>
      <c r="G40" s="135" t="s">
        <v>21</v>
      </c>
      <c r="H40" s="138" t="s">
        <v>29</v>
      </c>
      <c r="I40" s="114">
        <v>0.2</v>
      </c>
      <c r="J40" s="118">
        <f t="shared" si="1"/>
        <v>0.24000000000000002</v>
      </c>
      <c r="K40" s="150" t="s">
        <v>557</v>
      </c>
      <c r="L40" s="150" t="s">
        <v>562</v>
      </c>
      <c r="M40" s="119" t="s">
        <v>574</v>
      </c>
      <c r="N40" s="135" t="s">
        <v>74</v>
      </c>
      <c r="O40" s="137" t="s">
        <v>75</v>
      </c>
      <c r="P40" s="266"/>
    </row>
    <row r="41" spans="1:16" ht="20.25" customHeight="1">
      <c r="A41" s="261"/>
      <c r="B41" s="139" t="s">
        <v>509</v>
      </c>
      <c r="C41" s="139" t="s">
        <v>510</v>
      </c>
      <c r="D41" s="130" t="s">
        <v>87</v>
      </c>
      <c r="E41" s="130" t="s">
        <v>565</v>
      </c>
      <c r="F41" s="130">
        <v>3</v>
      </c>
      <c r="G41" s="135" t="s">
        <v>21</v>
      </c>
      <c r="H41" s="138" t="s">
        <v>88</v>
      </c>
      <c r="I41" s="114">
        <v>0.2</v>
      </c>
      <c r="J41" s="118">
        <f t="shared" si="1"/>
        <v>0.24000000000000002</v>
      </c>
      <c r="K41" s="119" t="s">
        <v>558</v>
      </c>
      <c r="L41" s="152" t="s">
        <v>607</v>
      </c>
      <c r="M41" s="119" t="s">
        <v>559</v>
      </c>
      <c r="N41" s="135" t="s">
        <v>74</v>
      </c>
      <c r="O41" s="137" t="s">
        <v>75</v>
      </c>
      <c r="P41" s="266"/>
    </row>
    <row r="42" spans="1:16" ht="20.25" customHeight="1">
      <c r="A42" s="261"/>
      <c r="B42" s="139" t="s">
        <v>511</v>
      </c>
      <c r="C42" s="139" t="s">
        <v>512</v>
      </c>
      <c r="D42" s="130" t="s">
        <v>10</v>
      </c>
      <c r="E42" s="131" t="s">
        <v>564</v>
      </c>
      <c r="F42" s="130">
        <v>30</v>
      </c>
      <c r="G42" s="135" t="s">
        <v>21</v>
      </c>
      <c r="H42" s="138" t="s">
        <v>18</v>
      </c>
      <c r="I42" s="114">
        <v>0.2</v>
      </c>
      <c r="J42" s="118">
        <f t="shared" si="1"/>
        <v>0.24000000000000002</v>
      </c>
      <c r="K42" s="150" t="s">
        <v>561</v>
      </c>
      <c r="L42" s="150" t="s">
        <v>557</v>
      </c>
      <c r="M42" s="119" t="s">
        <v>579</v>
      </c>
      <c r="N42" s="135" t="s">
        <v>74</v>
      </c>
      <c r="O42" s="137" t="s">
        <v>75</v>
      </c>
      <c r="P42" s="266"/>
    </row>
    <row r="43" spans="1:16" ht="20.25" customHeight="1">
      <c r="A43" s="261"/>
      <c r="B43" s="139" t="s">
        <v>513</v>
      </c>
      <c r="C43" s="139" t="s">
        <v>514</v>
      </c>
      <c r="D43" s="130" t="s">
        <v>10</v>
      </c>
      <c r="E43" s="131" t="s">
        <v>564</v>
      </c>
      <c r="F43" s="130">
        <v>30</v>
      </c>
      <c r="G43" s="135" t="s">
        <v>21</v>
      </c>
      <c r="H43" s="138" t="s">
        <v>18</v>
      </c>
      <c r="I43" s="114">
        <v>0.2</v>
      </c>
      <c r="J43" s="118">
        <f t="shared" si="1"/>
        <v>0.24000000000000002</v>
      </c>
      <c r="K43" s="150" t="s">
        <v>561</v>
      </c>
      <c r="L43" s="150" t="s">
        <v>557</v>
      </c>
      <c r="M43" s="119" t="s">
        <v>579</v>
      </c>
      <c r="N43" s="135" t="s">
        <v>74</v>
      </c>
      <c r="O43" s="137" t="s">
        <v>75</v>
      </c>
      <c r="P43" s="266"/>
    </row>
    <row r="44" spans="1:16" ht="20.25" customHeight="1">
      <c r="A44" s="261"/>
      <c r="B44" s="139" t="s">
        <v>515</v>
      </c>
      <c r="C44" s="139" t="s">
        <v>516</v>
      </c>
      <c r="D44" s="130" t="s">
        <v>28</v>
      </c>
      <c r="E44" s="131" t="s">
        <v>570</v>
      </c>
      <c r="F44" s="130">
        <v>5</v>
      </c>
      <c r="G44" s="135" t="s">
        <v>21</v>
      </c>
      <c r="H44" s="138" t="s">
        <v>29</v>
      </c>
      <c r="I44" s="114">
        <v>0.2</v>
      </c>
      <c r="J44" s="118">
        <f t="shared" si="1"/>
        <v>0.24000000000000002</v>
      </c>
      <c r="K44" s="150" t="s">
        <v>557</v>
      </c>
      <c r="L44" s="150" t="s">
        <v>562</v>
      </c>
      <c r="M44" s="119" t="s">
        <v>573</v>
      </c>
      <c r="N44" s="135" t="s">
        <v>74</v>
      </c>
      <c r="O44" s="137" t="s">
        <v>75</v>
      </c>
      <c r="P44" s="266"/>
    </row>
    <row r="45" spans="1:16" ht="20.25" customHeight="1">
      <c r="A45" s="261"/>
      <c r="B45" s="139" t="s">
        <v>517</v>
      </c>
      <c r="C45" s="139" t="s">
        <v>518</v>
      </c>
      <c r="D45" s="130" t="s">
        <v>10</v>
      </c>
      <c r="E45" s="131" t="s">
        <v>568</v>
      </c>
      <c r="F45" s="130">
        <v>1</v>
      </c>
      <c r="G45" s="135" t="s">
        <v>93</v>
      </c>
      <c r="H45" s="138" t="s">
        <v>12</v>
      </c>
      <c r="I45" s="114">
        <v>0.2</v>
      </c>
      <c r="J45" s="118">
        <f t="shared" si="1"/>
        <v>0.24000000000000002</v>
      </c>
      <c r="K45" s="150" t="s">
        <v>561</v>
      </c>
      <c r="L45" s="150" t="s">
        <v>557</v>
      </c>
      <c r="M45" s="119" t="s">
        <v>580</v>
      </c>
      <c r="N45" s="135" t="s">
        <v>74</v>
      </c>
      <c r="O45" s="137" t="s">
        <v>75</v>
      </c>
      <c r="P45" s="266"/>
    </row>
    <row r="46" spans="1:16" ht="20.25" customHeight="1">
      <c r="A46" s="261"/>
      <c r="B46" s="139" t="s">
        <v>519</v>
      </c>
      <c r="C46" s="139" t="s">
        <v>520</v>
      </c>
      <c r="D46" s="130" t="s">
        <v>10</v>
      </c>
      <c r="E46" s="131" t="s">
        <v>564</v>
      </c>
      <c r="F46" s="130">
        <v>30</v>
      </c>
      <c r="G46" s="135" t="s">
        <v>21</v>
      </c>
      <c r="H46" s="138" t="s">
        <v>521</v>
      </c>
      <c r="I46" s="114">
        <v>0.2</v>
      </c>
      <c r="J46" s="118">
        <f t="shared" si="1"/>
        <v>0.24000000000000002</v>
      </c>
      <c r="K46" s="150" t="s">
        <v>561</v>
      </c>
      <c r="L46" s="150" t="s">
        <v>557</v>
      </c>
      <c r="M46" s="119" t="s">
        <v>579</v>
      </c>
      <c r="N46" s="135" t="s">
        <v>74</v>
      </c>
      <c r="O46" s="137" t="s">
        <v>75</v>
      </c>
      <c r="P46" s="266"/>
    </row>
    <row r="47" spans="1:16" ht="20.25" customHeight="1">
      <c r="A47" s="262"/>
      <c r="B47" s="139" t="s">
        <v>522</v>
      </c>
      <c r="C47" s="139" t="s">
        <v>523</v>
      </c>
      <c r="D47" s="113" t="s">
        <v>524</v>
      </c>
      <c r="E47" s="131" t="s">
        <v>563</v>
      </c>
      <c r="F47" s="130">
        <v>6</v>
      </c>
      <c r="G47" s="135" t="s">
        <v>21</v>
      </c>
      <c r="H47" s="138" t="s">
        <v>525</v>
      </c>
      <c r="I47" s="114">
        <v>0.2</v>
      </c>
      <c r="J47" s="118">
        <f t="shared" si="1"/>
        <v>0.24000000000000002</v>
      </c>
      <c r="K47" s="150" t="s">
        <v>557</v>
      </c>
      <c r="L47" s="150" t="s">
        <v>562</v>
      </c>
      <c r="M47" s="119" t="s">
        <v>575</v>
      </c>
      <c r="N47" s="135" t="s">
        <v>74</v>
      </c>
      <c r="O47" s="137" t="s">
        <v>75</v>
      </c>
      <c r="P47" s="266"/>
    </row>
    <row r="48" spans="1:16" ht="20.25" customHeight="1">
      <c r="A48" s="263"/>
      <c r="B48" s="139" t="s">
        <v>526</v>
      </c>
      <c r="C48" s="139" t="s">
        <v>527</v>
      </c>
      <c r="D48" s="113" t="s">
        <v>524</v>
      </c>
      <c r="E48" s="131" t="s">
        <v>566</v>
      </c>
      <c r="F48" s="130">
        <v>2</v>
      </c>
      <c r="G48" s="135" t="s">
        <v>21</v>
      </c>
      <c r="H48" s="138" t="s">
        <v>525</v>
      </c>
      <c r="I48" s="114">
        <v>0.2</v>
      </c>
      <c r="J48" s="118">
        <f t="shared" si="1"/>
        <v>0.24000000000000002</v>
      </c>
      <c r="K48" s="150" t="s">
        <v>557</v>
      </c>
      <c r="L48" s="150" t="s">
        <v>562</v>
      </c>
      <c r="M48" s="119" t="s">
        <v>576</v>
      </c>
      <c r="N48" s="135" t="s">
        <v>74</v>
      </c>
      <c r="O48" s="137" t="s">
        <v>75</v>
      </c>
      <c r="P48" s="266"/>
    </row>
    <row r="49" spans="1:16" ht="45" customHeight="1">
      <c r="A49" s="260" t="s">
        <v>95</v>
      </c>
      <c r="B49" s="139" t="s">
        <v>528</v>
      </c>
      <c r="C49" s="139" t="s">
        <v>529</v>
      </c>
      <c r="D49" s="130" t="s">
        <v>97</v>
      </c>
      <c r="E49" s="130" t="s">
        <v>97</v>
      </c>
      <c r="F49" s="130">
        <v>1</v>
      </c>
      <c r="G49" s="135" t="s">
        <v>98</v>
      </c>
      <c r="H49" s="138" t="s">
        <v>99</v>
      </c>
      <c r="I49" s="114">
        <v>0.4</v>
      </c>
      <c r="J49" s="157" t="s">
        <v>605</v>
      </c>
      <c r="K49" s="152" t="s">
        <v>603</v>
      </c>
      <c r="L49" s="152" t="s">
        <v>608</v>
      </c>
      <c r="M49" s="153" t="s">
        <v>602</v>
      </c>
      <c r="N49" s="135" t="s">
        <v>101</v>
      </c>
      <c r="O49" s="137" t="s">
        <v>102</v>
      </c>
      <c r="P49" s="266"/>
    </row>
    <row r="50" spans="1:16" ht="35.25" customHeight="1">
      <c r="A50" s="261"/>
      <c r="B50" s="139" t="s">
        <v>530</v>
      </c>
      <c r="C50" s="139" t="s">
        <v>531</v>
      </c>
      <c r="D50" s="130" t="s">
        <v>97</v>
      </c>
      <c r="E50" s="130" t="s">
        <v>97</v>
      </c>
      <c r="F50" s="130">
        <v>1</v>
      </c>
      <c r="G50" s="135" t="s">
        <v>98</v>
      </c>
      <c r="H50" s="138" t="s">
        <v>99</v>
      </c>
      <c r="I50" s="114">
        <v>0.4</v>
      </c>
      <c r="J50" s="157" t="s">
        <v>605</v>
      </c>
      <c r="K50" s="152" t="s">
        <v>603</v>
      </c>
      <c r="L50" s="152" t="s">
        <v>608</v>
      </c>
      <c r="M50" s="153" t="s">
        <v>602</v>
      </c>
      <c r="N50" s="135" t="s">
        <v>101</v>
      </c>
      <c r="O50" s="137" t="s">
        <v>102</v>
      </c>
      <c r="P50" s="266"/>
    </row>
    <row r="51" spans="1:16" ht="35.25" customHeight="1">
      <c r="A51" s="261"/>
      <c r="B51" s="139" t="s">
        <v>532</v>
      </c>
      <c r="C51" s="139" t="s">
        <v>533</v>
      </c>
      <c r="D51" s="130" t="s">
        <v>611</v>
      </c>
      <c r="E51" s="130" t="s">
        <v>611</v>
      </c>
      <c r="F51" s="130">
        <v>1</v>
      </c>
      <c r="G51" s="135" t="s">
        <v>98</v>
      </c>
      <c r="H51" s="138" t="s">
        <v>99</v>
      </c>
      <c r="I51" s="114">
        <v>0.4</v>
      </c>
      <c r="J51" s="157" t="s">
        <v>605</v>
      </c>
      <c r="K51" s="152" t="s">
        <v>603</v>
      </c>
      <c r="L51" s="152" t="s">
        <v>608</v>
      </c>
      <c r="M51" s="153" t="s">
        <v>602</v>
      </c>
      <c r="N51" s="135" t="s">
        <v>101</v>
      </c>
      <c r="O51" s="137" t="s">
        <v>102</v>
      </c>
      <c r="P51" s="266"/>
    </row>
    <row r="52" spans="1:16" ht="22.5">
      <c r="A52" s="261"/>
      <c r="B52" s="139" t="s">
        <v>534</v>
      </c>
      <c r="C52" s="139" t="s">
        <v>535</v>
      </c>
      <c r="D52" s="130" t="s">
        <v>104</v>
      </c>
      <c r="E52" s="130" t="s">
        <v>104</v>
      </c>
      <c r="F52" s="130">
        <v>1</v>
      </c>
      <c r="G52" s="135" t="s">
        <v>105</v>
      </c>
      <c r="H52" s="138" t="s">
        <v>536</v>
      </c>
      <c r="I52" s="154">
        <v>0.02</v>
      </c>
      <c r="J52" s="156">
        <f>I52+1%</f>
        <v>0.03</v>
      </c>
      <c r="K52" s="152" t="s">
        <v>604</v>
      </c>
      <c r="L52" s="152" t="s">
        <v>609</v>
      </c>
      <c r="M52" s="153" t="s">
        <v>602</v>
      </c>
      <c r="N52" s="135" t="s">
        <v>106</v>
      </c>
      <c r="O52" s="137" t="s">
        <v>49</v>
      </c>
      <c r="P52" s="266"/>
    </row>
    <row r="53" spans="1:16" ht="22.5">
      <c r="A53" s="259"/>
      <c r="B53" s="139" t="s">
        <v>537</v>
      </c>
      <c r="C53" s="139" t="s">
        <v>538</v>
      </c>
      <c r="D53" s="130" t="s">
        <v>104</v>
      </c>
      <c r="E53" s="130" t="s">
        <v>104</v>
      </c>
      <c r="F53" s="130">
        <v>1</v>
      </c>
      <c r="G53" s="135" t="s">
        <v>105</v>
      </c>
      <c r="H53" s="138" t="s">
        <v>536</v>
      </c>
      <c r="I53" s="140">
        <v>0.04</v>
      </c>
      <c r="J53" s="156">
        <f>I53+1%</f>
        <v>0.05</v>
      </c>
      <c r="K53" s="152" t="s">
        <v>604</v>
      </c>
      <c r="L53" s="152" t="s">
        <v>609</v>
      </c>
      <c r="M53" s="153" t="s">
        <v>602</v>
      </c>
      <c r="N53" s="135" t="s">
        <v>106</v>
      </c>
      <c r="O53" s="137" t="s">
        <v>49</v>
      </c>
      <c r="P53" s="266"/>
    </row>
    <row r="54" spans="1:16" ht="15.75" customHeight="1">
      <c r="A54" s="264" t="s">
        <v>539</v>
      </c>
      <c r="B54" s="264"/>
      <c r="C54" s="264"/>
      <c r="D54" s="265"/>
      <c r="E54" s="265"/>
      <c r="F54" s="265"/>
      <c r="G54" s="264"/>
      <c r="H54" s="264"/>
      <c r="I54" s="264"/>
      <c r="J54" s="264"/>
      <c r="K54" s="264"/>
      <c r="L54" s="264"/>
      <c r="M54" s="264"/>
      <c r="N54" s="264"/>
      <c r="O54" s="264"/>
      <c r="P54" s="7"/>
    </row>
    <row r="55" spans="1:15" ht="9.75">
      <c r="A55" s="255" t="s">
        <v>107</v>
      </c>
      <c r="B55" s="255"/>
      <c r="C55" s="255"/>
      <c r="D55" s="255"/>
      <c r="E55" s="255"/>
      <c r="F55" s="255"/>
      <c r="G55" s="255"/>
      <c r="H55" s="255"/>
      <c r="I55" s="255"/>
      <c r="J55" s="255"/>
      <c r="K55" s="255"/>
      <c r="L55" s="255"/>
      <c r="M55" s="255"/>
      <c r="N55" s="255"/>
      <c r="O55" s="255"/>
    </row>
  </sheetData>
  <sheetProtection/>
  <mergeCells count="11">
    <mergeCell ref="P3:P18"/>
    <mergeCell ref="P19:P34"/>
    <mergeCell ref="P35:P48"/>
    <mergeCell ref="P49:P51"/>
    <mergeCell ref="P52:P53"/>
    <mergeCell ref="A55:O55"/>
    <mergeCell ref="A3:A18"/>
    <mergeCell ref="A19:A34"/>
    <mergeCell ref="A35:A48"/>
    <mergeCell ref="A49:A53"/>
    <mergeCell ref="A54:O54"/>
  </mergeCell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H55"/>
  <sheetViews>
    <sheetView zoomScalePageLayoutView="0" workbookViewId="0" topLeftCell="A1">
      <pane ySplit="2" topLeftCell="A30" activePane="bottomLeft" state="frozen"/>
      <selection pane="topLeft" activeCell="A1" sqref="A1"/>
      <selection pane="bottomLeft" activeCell="I50" sqref="I50"/>
    </sheetView>
  </sheetViews>
  <sheetFormatPr defaultColWidth="9.00390625" defaultRowHeight="14.25"/>
  <cols>
    <col min="4" max="7" width="9.00390625" style="90" customWidth="1"/>
  </cols>
  <sheetData>
    <row r="1" spans="1:8" ht="14.25">
      <c r="A1" s="143" t="s">
        <v>108</v>
      </c>
      <c r="B1" s="143"/>
      <c r="C1" s="143"/>
      <c r="D1" s="143"/>
      <c r="E1" s="143"/>
      <c r="F1" s="143"/>
      <c r="G1" s="143"/>
      <c r="H1" s="143" t="str">
        <f>'交易简表'!M1</f>
        <v>（更新至2018年1月11日）</v>
      </c>
    </row>
    <row r="2" spans="1:8" ht="33.75">
      <c r="A2" s="24" t="s">
        <v>0</v>
      </c>
      <c r="B2" s="24" t="s">
        <v>1</v>
      </c>
      <c r="C2" s="24" t="s">
        <v>2</v>
      </c>
      <c r="D2" s="73" t="s">
        <v>404</v>
      </c>
      <c r="E2" s="74" t="s">
        <v>403</v>
      </c>
      <c r="F2" s="73" t="s">
        <v>405</v>
      </c>
      <c r="G2" s="74" t="s">
        <v>406</v>
      </c>
      <c r="H2" s="25" t="s">
        <v>109</v>
      </c>
    </row>
    <row r="3" spans="1:8" ht="12.75" customHeight="1">
      <c r="A3" s="256" t="s">
        <v>71</v>
      </c>
      <c r="B3" s="27" t="s">
        <v>79</v>
      </c>
      <c r="C3" s="27" t="s">
        <v>80</v>
      </c>
      <c r="D3" s="75">
        <v>1</v>
      </c>
      <c r="E3" s="76">
        <v>500</v>
      </c>
      <c r="F3" s="76">
        <v>1</v>
      </c>
      <c r="G3" s="76">
        <v>500</v>
      </c>
      <c r="H3" s="28" t="s">
        <v>110</v>
      </c>
    </row>
    <row r="4" spans="1:8" ht="14.25">
      <c r="A4" s="257"/>
      <c r="B4" s="27" t="s">
        <v>76</v>
      </c>
      <c r="C4" s="27" t="s">
        <v>28</v>
      </c>
      <c r="D4" s="75">
        <v>1</v>
      </c>
      <c r="E4" s="76">
        <v>500</v>
      </c>
      <c r="F4" s="76">
        <v>1</v>
      </c>
      <c r="G4" s="76">
        <v>500</v>
      </c>
      <c r="H4" s="28" t="s">
        <v>111</v>
      </c>
    </row>
    <row r="5" spans="1:8" ht="14.25">
      <c r="A5" s="257"/>
      <c r="B5" s="27" t="s">
        <v>86</v>
      </c>
      <c r="C5" s="27" t="s">
        <v>87</v>
      </c>
      <c r="D5" s="75">
        <v>1</v>
      </c>
      <c r="E5" s="77">
        <v>500</v>
      </c>
      <c r="F5" s="76">
        <v>1</v>
      </c>
      <c r="G5" s="76">
        <v>500</v>
      </c>
      <c r="H5" s="28" t="s">
        <v>112</v>
      </c>
    </row>
    <row r="6" spans="1:8" ht="14.25">
      <c r="A6" s="257"/>
      <c r="B6" s="27" t="s">
        <v>72</v>
      </c>
      <c r="C6" s="27" t="s">
        <v>28</v>
      </c>
      <c r="D6" s="75">
        <v>1</v>
      </c>
      <c r="E6" s="78">
        <v>500</v>
      </c>
      <c r="F6" s="76">
        <v>1</v>
      </c>
      <c r="G6" s="76">
        <v>500</v>
      </c>
      <c r="H6" s="28" t="s">
        <v>113</v>
      </c>
    </row>
    <row r="7" spans="1:8" ht="14.25">
      <c r="A7" s="257"/>
      <c r="B7" s="27" t="s">
        <v>82</v>
      </c>
      <c r="C7" s="27" t="s">
        <v>10</v>
      </c>
      <c r="D7" s="75">
        <v>1</v>
      </c>
      <c r="E7" s="79">
        <v>500</v>
      </c>
      <c r="F7" s="76">
        <v>1</v>
      </c>
      <c r="G7" s="76">
        <v>500</v>
      </c>
      <c r="H7" s="28" t="s">
        <v>114</v>
      </c>
    </row>
    <row r="8" spans="1:8" ht="14.25">
      <c r="A8" s="257"/>
      <c r="B8" s="27" t="s">
        <v>91</v>
      </c>
      <c r="C8" s="27" t="s">
        <v>28</v>
      </c>
      <c r="D8" s="75">
        <v>1</v>
      </c>
      <c r="E8" s="80">
        <v>500</v>
      </c>
      <c r="F8" s="76">
        <v>1</v>
      </c>
      <c r="G8" s="76">
        <v>500</v>
      </c>
      <c r="H8" s="28" t="s">
        <v>115</v>
      </c>
    </row>
    <row r="9" spans="1:8" ht="14.25">
      <c r="A9" s="257"/>
      <c r="B9" s="27" t="s">
        <v>89</v>
      </c>
      <c r="C9" s="27" t="s">
        <v>10</v>
      </c>
      <c r="D9" s="75">
        <v>1</v>
      </c>
      <c r="E9" s="81">
        <v>500</v>
      </c>
      <c r="F9" s="76">
        <v>1</v>
      </c>
      <c r="G9" s="76">
        <v>500</v>
      </c>
      <c r="H9" s="29"/>
    </row>
    <row r="10" spans="1:8" ht="14.25">
      <c r="A10" s="257"/>
      <c r="B10" s="27" t="s">
        <v>77</v>
      </c>
      <c r="C10" s="27" t="s">
        <v>10</v>
      </c>
      <c r="D10" s="75">
        <v>1</v>
      </c>
      <c r="E10" s="82">
        <v>500</v>
      </c>
      <c r="F10" s="76">
        <v>1</v>
      </c>
      <c r="G10" s="76">
        <v>500</v>
      </c>
      <c r="H10" s="28" t="s">
        <v>116</v>
      </c>
    </row>
    <row r="11" spans="1:8" ht="14.25">
      <c r="A11" s="257"/>
      <c r="B11" s="27" t="s">
        <v>90</v>
      </c>
      <c r="C11" s="27" t="s">
        <v>10</v>
      </c>
      <c r="D11" s="75">
        <v>1</v>
      </c>
      <c r="E11" s="83">
        <v>500</v>
      </c>
      <c r="F11" s="76">
        <v>1</v>
      </c>
      <c r="G11" s="76">
        <v>500</v>
      </c>
      <c r="H11" s="28"/>
    </row>
    <row r="12" spans="1:8" ht="14.25">
      <c r="A12" s="257"/>
      <c r="B12" s="27" t="s">
        <v>85</v>
      </c>
      <c r="C12" s="27" t="s">
        <v>28</v>
      </c>
      <c r="D12" s="75">
        <v>1</v>
      </c>
      <c r="E12" s="84">
        <v>500</v>
      </c>
      <c r="F12" s="76">
        <v>1</v>
      </c>
      <c r="G12" s="76">
        <v>500</v>
      </c>
      <c r="H12" s="28" t="s">
        <v>117</v>
      </c>
    </row>
    <row r="13" spans="1:8" ht="22.5">
      <c r="A13" s="257"/>
      <c r="B13" s="27" t="s">
        <v>92</v>
      </c>
      <c r="C13" s="27" t="s">
        <v>10</v>
      </c>
      <c r="D13" s="75">
        <v>1</v>
      </c>
      <c r="E13" s="83">
        <v>500</v>
      </c>
      <c r="F13" s="76">
        <v>1</v>
      </c>
      <c r="G13" s="76">
        <v>500</v>
      </c>
      <c r="H13" s="28"/>
    </row>
    <row r="14" spans="1:8" ht="22.5">
      <c r="A14" s="257"/>
      <c r="B14" s="27" t="s">
        <v>94</v>
      </c>
      <c r="C14" s="27" t="s">
        <v>10</v>
      </c>
      <c r="D14" s="75">
        <v>1</v>
      </c>
      <c r="E14" s="84">
        <v>500</v>
      </c>
      <c r="F14" s="76">
        <v>1</v>
      </c>
      <c r="G14" s="76">
        <v>500</v>
      </c>
      <c r="H14" s="28"/>
    </row>
    <row r="15" spans="1:8" ht="14.25">
      <c r="A15" s="257"/>
      <c r="B15" s="27" t="s">
        <v>174</v>
      </c>
      <c r="C15" s="27" t="s">
        <v>272</v>
      </c>
      <c r="D15" s="75">
        <v>1</v>
      </c>
      <c r="E15" s="83">
        <v>500</v>
      </c>
      <c r="F15" s="76">
        <v>1</v>
      </c>
      <c r="G15" s="76">
        <v>500</v>
      </c>
      <c r="H15" s="28" t="s">
        <v>176</v>
      </c>
    </row>
    <row r="16" spans="1:8" ht="14.25">
      <c r="A16" s="270"/>
      <c r="B16" s="27" t="s">
        <v>175</v>
      </c>
      <c r="C16" s="27" t="s">
        <v>272</v>
      </c>
      <c r="D16" s="75">
        <v>1</v>
      </c>
      <c r="E16" s="83">
        <v>500</v>
      </c>
      <c r="F16" s="76">
        <v>1</v>
      </c>
      <c r="G16" s="76">
        <v>500</v>
      </c>
      <c r="H16" s="28" t="s">
        <v>177</v>
      </c>
    </row>
    <row r="17" spans="1:8" ht="14.25">
      <c r="A17" s="271" t="s">
        <v>46</v>
      </c>
      <c r="B17" s="27" t="s">
        <v>50</v>
      </c>
      <c r="C17" s="27" t="s">
        <v>10</v>
      </c>
      <c r="D17" s="75">
        <v>0</v>
      </c>
      <c r="E17" s="85">
        <v>1000</v>
      </c>
      <c r="F17" s="85">
        <v>0</v>
      </c>
      <c r="G17" s="85">
        <v>1000</v>
      </c>
      <c r="H17" s="28" t="s">
        <v>118</v>
      </c>
    </row>
    <row r="18" spans="1:8" ht="14.25">
      <c r="A18" s="271"/>
      <c r="B18" s="27" t="s">
        <v>55</v>
      </c>
      <c r="C18" s="27" t="s">
        <v>10</v>
      </c>
      <c r="D18" s="75">
        <v>0</v>
      </c>
      <c r="E18" s="85">
        <v>1000</v>
      </c>
      <c r="F18" s="85">
        <v>0</v>
      </c>
      <c r="G18" s="85">
        <v>1000</v>
      </c>
      <c r="H18" s="28" t="s">
        <v>118</v>
      </c>
    </row>
    <row r="19" spans="1:8" ht="14.25">
      <c r="A19" s="271"/>
      <c r="B19" s="27" t="s">
        <v>53</v>
      </c>
      <c r="C19" s="27" t="s">
        <v>10</v>
      </c>
      <c r="D19" s="75">
        <v>0</v>
      </c>
      <c r="E19" s="86">
        <v>2000</v>
      </c>
      <c r="F19" s="85">
        <v>0</v>
      </c>
      <c r="G19" s="86">
        <v>2000</v>
      </c>
      <c r="H19" s="28" t="s">
        <v>119</v>
      </c>
    </row>
    <row r="20" spans="1:8" ht="22.5">
      <c r="A20" s="271"/>
      <c r="B20" s="27" t="s">
        <v>54</v>
      </c>
      <c r="C20" s="27" t="s">
        <v>10</v>
      </c>
      <c r="D20" s="75">
        <v>0</v>
      </c>
      <c r="E20" s="86">
        <v>1000</v>
      </c>
      <c r="F20" s="85">
        <v>0</v>
      </c>
      <c r="G20" s="86">
        <v>1000</v>
      </c>
      <c r="H20" s="28"/>
    </row>
    <row r="21" spans="1:8" ht="14.25">
      <c r="A21" s="271"/>
      <c r="B21" s="27" t="s">
        <v>60</v>
      </c>
      <c r="C21" s="27" t="s">
        <v>61</v>
      </c>
      <c r="D21" s="75">
        <v>0</v>
      </c>
      <c r="E21" s="86">
        <v>500</v>
      </c>
      <c r="F21" s="85">
        <v>0</v>
      </c>
      <c r="G21" s="86">
        <v>500</v>
      </c>
      <c r="H21" s="28"/>
    </row>
    <row r="22" spans="1:8" ht="14.25">
      <c r="A22" s="271"/>
      <c r="B22" s="27" t="s">
        <v>57</v>
      </c>
      <c r="C22" s="27" t="s">
        <v>28</v>
      </c>
      <c r="D22" s="75">
        <v>0</v>
      </c>
      <c r="E22" s="87">
        <v>1000</v>
      </c>
      <c r="F22" s="85">
        <v>0</v>
      </c>
      <c r="G22" s="87">
        <v>1000</v>
      </c>
      <c r="H22" s="28"/>
    </row>
    <row r="23" spans="1:8" ht="22.5">
      <c r="A23" s="271"/>
      <c r="B23" s="27" t="s">
        <v>47</v>
      </c>
      <c r="C23" s="27" t="s">
        <v>10</v>
      </c>
      <c r="D23" s="75">
        <v>0</v>
      </c>
      <c r="E23" s="87">
        <v>1000</v>
      </c>
      <c r="F23" s="85">
        <v>0</v>
      </c>
      <c r="G23" s="87">
        <v>1000</v>
      </c>
      <c r="H23" s="30" t="s">
        <v>120</v>
      </c>
    </row>
    <row r="24" spans="1:8" ht="14.25">
      <c r="A24" s="271"/>
      <c r="B24" s="27" t="s">
        <v>58</v>
      </c>
      <c r="C24" s="27" t="s">
        <v>10</v>
      </c>
      <c r="D24" s="75">
        <v>0</v>
      </c>
      <c r="E24" s="87">
        <v>1000</v>
      </c>
      <c r="F24" s="85">
        <v>0</v>
      </c>
      <c r="G24" s="87">
        <v>1000</v>
      </c>
      <c r="H24" s="28"/>
    </row>
    <row r="25" spans="1:8" ht="14.25">
      <c r="A25" s="271"/>
      <c r="B25" s="27" t="s">
        <v>59</v>
      </c>
      <c r="C25" s="27" t="s">
        <v>28</v>
      </c>
      <c r="D25" s="75">
        <v>0</v>
      </c>
      <c r="E25" s="87">
        <v>1000</v>
      </c>
      <c r="F25" s="85">
        <v>0</v>
      </c>
      <c r="G25" s="87">
        <v>1000</v>
      </c>
      <c r="H25" s="28"/>
    </row>
    <row r="26" spans="1:8" ht="22.5">
      <c r="A26" s="271"/>
      <c r="B26" s="27" t="s">
        <v>56</v>
      </c>
      <c r="C26" s="27" t="s">
        <v>10</v>
      </c>
      <c r="D26" s="75">
        <v>0</v>
      </c>
      <c r="E26" s="88">
        <v>1000</v>
      </c>
      <c r="F26" s="85">
        <v>0</v>
      </c>
      <c r="G26" s="87">
        <v>1000</v>
      </c>
      <c r="H26" s="30" t="s">
        <v>121</v>
      </c>
    </row>
    <row r="27" spans="1:8" ht="14.25">
      <c r="A27" s="271"/>
      <c r="B27" s="27" t="s">
        <v>51</v>
      </c>
      <c r="C27" s="27" t="s">
        <v>52</v>
      </c>
      <c r="D27" s="75">
        <v>0</v>
      </c>
      <c r="E27" s="88">
        <v>1000</v>
      </c>
      <c r="F27" s="85">
        <v>0</v>
      </c>
      <c r="G27" s="87">
        <v>1000</v>
      </c>
      <c r="H27" s="30"/>
    </row>
    <row r="28" spans="1:8" ht="14.25">
      <c r="A28" s="271"/>
      <c r="B28" s="27" t="s">
        <v>62</v>
      </c>
      <c r="C28" s="27" t="s">
        <v>61</v>
      </c>
      <c r="D28" s="75">
        <v>0</v>
      </c>
      <c r="E28" s="88">
        <v>1000</v>
      </c>
      <c r="F28" s="85">
        <v>0</v>
      </c>
      <c r="G28" s="87">
        <v>1000</v>
      </c>
      <c r="H28" s="30"/>
    </row>
    <row r="29" spans="1:8" ht="14.25">
      <c r="A29" s="271"/>
      <c r="B29" s="27" t="s">
        <v>122</v>
      </c>
      <c r="C29" s="27" t="s">
        <v>28</v>
      </c>
      <c r="D29" s="75">
        <v>0</v>
      </c>
      <c r="E29" s="88">
        <v>300</v>
      </c>
      <c r="F29" s="85">
        <v>0</v>
      </c>
      <c r="G29" s="88">
        <v>300</v>
      </c>
      <c r="H29" s="30"/>
    </row>
    <row r="30" spans="1:8" ht="24">
      <c r="A30" s="271"/>
      <c r="B30" s="31" t="s">
        <v>123</v>
      </c>
      <c r="C30" s="32" t="s">
        <v>67</v>
      </c>
      <c r="D30" s="75">
        <v>0</v>
      </c>
      <c r="E30" s="88">
        <v>1000</v>
      </c>
      <c r="F30" s="85">
        <v>0</v>
      </c>
      <c r="G30" s="88">
        <v>1000</v>
      </c>
      <c r="H30" s="30"/>
    </row>
    <row r="31" spans="1:8" ht="24">
      <c r="A31" s="271"/>
      <c r="B31" s="31" t="s">
        <v>124</v>
      </c>
      <c r="C31" s="32" t="s">
        <v>67</v>
      </c>
      <c r="D31" s="75">
        <v>0</v>
      </c>
      <c r="E31" s="88">
        <v>1000</v>
      </c>
      <c r="F31" s="85">
        <v>0</v>
      </c>
      <c r="G31" s="88">
        <v>1000</v>
      </c>
      <c r="H31" s="30"/>
    </row>
    <row r="32" spans="1:8" ht="24">
      <c r="A32" s="271"/>
      <c r="B32" s="31" t="s">
        <v>125</v>
      </c>
      <c r="C32" s="33" t="s">
        <v>28</v>
      </c>
      <c r="D32" s="75">
        <v>0</v>
      </c>
      <c r="E32" s="88">
        <v>1000</v>
      </c>
      <c r="F32" s="85">
        <v>0</v>
      </c>
      <c r="G32" s="88">
        <v>1000</v>
      </c>
      <c r="H32" s="30"/>
    </row>
    <row r="33" spans="1:8" ht="36">
      <c r="A33" s="271"/>
      <c r="B33" s="193" t="s">
        <v>664</v>
      </c>
      <c r="C33" s="27" t="s">
        <v>10</v>
      </c>
      <c r="D33" s="75">
        <v>0</v>
      </c>
      <c r="E33" s="88">
        <v>0</v>
      </c>
      <c r="F33" s="85">
        <v>1</v>
      </c>
      <c r="G33" s="88">
        <v>100</v>
      </c>
      <c r="H33" s="30"/>
    </row>
    <row r="34" spans="1:8" ht="14.25">
      <c r="A34" s="256" t="s">
        <v>8</v>
      </c>
      <c r="B34" s="27" t="s">
        <v>27</v>
      </c>
      <c r="C34" s="27" t="s">
        <v>28</v>
      </c>
      <c r="D34" s="75">
        <v>1</v>
      </c>
      <c r="E34" s="89">
        <v>200</v>
      </c>
      <c r="F34" s="89">
        <v>1</v>
      </c>
      <c r="G34" s="89">
        <v>1000</v>
      </c>
      <c r="H34" s="28" t="s">
        <v>126</v>
      </c>
    </row>
    <row r="35" spans="1:8" ht="14.25">
      <c r="A35" s="257"/>
      <c r="B35" s="27" t="s">
        <v>685</v>
      </c>
      <c r="C35" s="27" t="s">
        <v>28</v>
      </c>
      <c r="D35" s="75">
        <v>1</v>
      </c>
      <c r="E35" s="89">
        <v>200</v>
      </c>
      <c r="F35" s="89">
        <v>1</v>
      </c>
      <c r="G35" s="89">
        <v>1000</v>
      </c>
      <c r="H35" s="28"/>
    </row>
    <row r="36" spans="1:8" ht="14.25">
      <c r="A36" s="257"/>
      <c r="B36" s="27" t="s">
        <v>127</v>
      </c>
      <c r="C36" s="27" t="s">
        <v>10</v>
      </c>
      <c r="D36" s="75">
        <v>1</v>
      </c>
      <c r="E36" s="89">
        <v>200</v>
      </c>
      <c r="F36" s="89">
        <v>1</v>
      </c>
      <c r="G36" s="89">
        <v>1000</v>
      </c>
      <c r="H36" s="28"/>
    </row>
    <row r="37" spans="1:8" ht="14.25">
      <c r="A37" s="257"/>
      <c r="B37" s="27" t="s">
        <v>33</v>
      </c>
      <c r="C37" s="27" t="s">
        <v>34</v>
      </c>
      <c r="D37" s="75">
        <v>1</v>
      </c>
      <c r="E37" s="89">
        <v>200</v>
      </c>
      <c r="F37" s="89">
        <v>1</v>
      </c>
      <c r="G37" s="89">
        <v>1000</v>
      </c>
      <c r="H37" s="28"/>
    </row>
    <row r="38" spans="1:8" ht="14.25">
      <c r="A38" s="257"/>
      <c r="B38" s="27" t="s">
        <v>128</v>
      </c>
      <c r="C38" s="27" t="s">
        <v>28</v>
      </c>
      <c r="D38" s="75">
        <v>1</v>
      </c>
      <c r="E38" s="89">
        <v>200</v>
      </c>
      <c r="F38" s="89">
        <v>1</v>
      </c>
      <c r="G38" s="89">
        <v>1000</v>
      </c>
      <c r="H38" s="28"/>
    </row>
    <row r="39" spans="1:8" ht="14.25">
      <c r="A39" s="257"/>
      <c r="B39" s="27" t="s">
        <v>31</v>
      </c>
      <c r="C39" s="27" t="s">
        <v>10</v>
      </c>
      <c r="D39" s="75">
        <v>1</v>
      </c>
      <c r="E39" s="89">
        <v>200</v>
      </c>
      <c r="F39" s="89">
        <v>1</v>
      </c>
      <c r="G39" s="89">
        <v>1000</v>
      </c>
      <c r="H39" s="28" t="s">
        <v>129</v>
      </c>
    </row>
    <row r="40" spans="1:8" ht="14.25">
      <c r="A40" s="257"/>
      <c r="B40" s="27" t="s">
        <v>32</v>
      </c>
      <c r="C40" s="26" t="s">
        <v>28</v>
      </c>
      <c r="D40" s="75">
        <v>1</v>
      </c>
      <c r="E40" s="89">
        <v>200</v>
      </c>
      <c r="F40" s="89">
        <v>1</v>
      </c>
      <c r="G40" s="89">
        <v>1000</v>
      </c>
      <c r="H40" s="34"/>
    </row>
    <row r="41" spans="1:8" ht="14.25">
      <c r="A41" s="257"/>
      <c r="B41" s="35" t="s">
        <v>130</v>
      </c>
      <c r="C41" s="27" t="s">
        <v>10</v>
      </c>
      <c r="D41" s="75">
        <v>1</v>
      </c>
      <c r="E41" s="89">
        <v>200</v>
      </c>
      <c r="F41" s="89">
        <v>1</v>
      </c>
      <c r="G41" s="89">
        <v>1000</v>
      </c>
      <c r="H41" s="28" t="s">
        <v>131</v>
      </c>
    </row>
    <row r="42" spans="1:8" ht="14.25">
      <c r="A42" s="257"/>
      <c r="B42" s="35" t="s">
        <v>132</v>
      </c>
      <c r="C42" s="27" t="s">
        <v>10</v>
      </c>
      <c r="D42" s="75">
        <v>1</v>
      </c>
      <c r="E42" s="89">
        <v>200</v>
      </c>
      <c r="F42" s="89">
        <v>1</v>
      </c>
      <c r="G42" s="89">
        <v>1000</v>
      </c>
      <c r="H42" s="28" t="s">
        <v>131</v>
      </c>
    </row>
    <row r="43" spans="1:8" ht="14.25">
      <c r="A43" s="257"/>
      <c r="B43" s="35" t="s">
        <v>20</v>
      </c>
      <c r="C43" s="27" t="s">
        <v>17</v>
      </c>
      <c r="D43" s="75">
        <v>1</v>
      </c>
      <c r="E43" s="89">
        <v>200</v>
      </c>
      <c r="F43" s="89">
        <v>1</v>
      </c>
      <c r="G43" s="89">
        <v>1000</v>
      </c>
      <c r="H43" s="28"/>
    </row>
    <row r="44" spans="1:8" ht="14.25">
      <c r="A44" s="257"/>
      <c r="B44" s="35" t="s">
        <v>22</v>
      </c>
      <c r="C44" s="27" t="s">
        <v>10</v>
      </c>
      <c r="D44" s="75">
        <v>1</v>
      </c>
      <c r="E44" s="89">
        <v>200</v>
      </c>
      <c r="F44" s="89">
        <v>1</v>
      </c>
      <c r="G44" s="89">
        <v>1000</v>
      </c>
      <c r="H44" s="28"/>
    </row>
    <row r="45" spans="1:8" ht="14.25">
      <c r="A45" s="257"/>
      <c r="B45" s="36" t="s">
        <v>25</v>
      </c>
      <c r="C45" s="26" t="s">
        <v>10</v>
      </c>
      <c r="D45" s="75">
        <v>1</v>
      </c>
      <c r="E45" s="89">
        <v>200</v>
      </c>
      <c r="F45" s="89">
        <v>1</v>
      </c>
      <c r="G45" s="89">
        <v>1000</v>
      </c>
      <c r="H45" s="34"/>
    </row>
    <row r="46" spans="1:8" ht="14.25">
      <c r="A46" s="257"/>
      <c r="B46" s="36" t="s">
        <v>42</v>
      </c>
      <c r="C46" s="26" t="s">
        <v>17</v>
      </c>
      <c r="D46" s="75">
        <v>1</v>
      </c>
      <c r="E46" s="89">
        <v>200</v>
      </c>
      <c r="F46" s="89">
        <v>1</v>
      </c>
      <c r="G46" s="89">
        <v>1000</v>
      </c>
      <c r="H46" s="34"/>
    </row>
    <row r="47" spans="1:8" ht="14.25">
      <c r="A47" s="256"/>
      <c r="B47" s="36" t="s">
        <v>43</v>
      </c>
      <c r="C47" s="26" t="s">
        <v>28</v>
      </c>
      <c r="D47" s="75">
        <v>1</v>
      </c>
      <c r="E47" s="89">
        <v>200</v>
      </c>
      <c r="F47" s="89">
        <v>1</v>
      </c>
      <c r="G47" s="89">
        <v>1000</v>
      </c>
      <c r="H47" s="34"/>
    </row>
    <row r="48" spans="1:8" ht="14.25">
      <c r="A48" s="256"/>
      <c r="B48" s="36" t="s">
        <v>45</v>
      </c>
      <c r="C48" s="26" t="s">
        <v>28</v>
      </c>
      <c r="D48" s="75">
        <v>1</v>
      </c>
      <c r="E48" s="89">
        <v>200</v>
      </c>
      <c r="F48" s="89">
        <v>1</v>
      </c>
      <c r="G48" s="89">
        <v>1000</v>
      </c>
      <c r="H48" s="34"/>
    </row>
    <row r="49" spans="1:8" ht="14.25">
      <c r="A49" s="256"/>
      <c r="B49" s="36" t="s">
        <v>745</v>
      </c>
      <c r="C49" s="26" t="s">
        <v>744</v>
      </c>
      <c r="D49" s="75">
        <v>1</v>
      </c>
      <c r="E49" s="89">
        <v>200</v>
      </c>
      <c r="F49" s="89">
        <v>1</v>
      </c>
      <c r="G49" s="89">
        <v>1000</v>
      </c>
      <c r="H49" s="34"/>
    </row>
    <row r="50" spans="1:8" ht="33.75">
      <c r="A50" s="256"/>
      <c r="B50" s="194" t="s">
        <v>667</v>
      </c>
      <c r="C50" s="27" t="s">
        <v>10</v>
      </c>
      <c r="D50" s="75">
        <v>1</v>
      </c>
      <c r="E50" s="89">
        <v>2</v>
      </c>
      <c r="F50" s="89">
        <v>1</v>
      </c>
      <c r="G50" s="89">
        <v>20</v>
      </c>
      <c r="H50" s="34"/>
    </row>
    <row r="51" spans="1:8" ht="22.5">
      <c r="A51" s="258" t="s">
        <v>133</v>
      </c>
      <c r="B51" s="37" t="s">
        <v>134</v>
      </c>
      <c r="C51" s="38" t="s">
        <v>97</v>
      </c>
      <c r="D51" s="75">
        <v>1</v>
      </c>
      <c r="E51" s="89">
        <v>10</v>
      </c>
      <c r="F51" s="89">
        <v>1</v>
      </c>
      <c r="G51" s="89">
        <v>20</v>
      </c>
      <c r="H51" s="39"/>
    </row>
    <row r="52" spans="1:8" ht="22.5">
      <c r="A52" s="258"/>
      <c r="B52" s="41" t="s">
        <v>277</v>
      </c>
      <c r="C52" s="38" t="s">
        <v>97</v>
      </c>
      <c r="D52" s="75">
        <v>1</v>
      </c>
      <c r="E52" s="89">
        <v>10</v>
      </c>
      <c r="F52" s="89">
        <v>1</v>
      </c>
      <c r="G52" s="89">
        <v>20</v>
      </c>
      <c r="H52" s="39"/>
    </row>
    <row r="53" spans="1:8" ht="22.5">
      <c r="A53" s="258"/>
      <c r="B53" s="41" t="s">
        <v>278</v>
      </c>
      <c r="C53" s="38" t="s">
        <v>282</v>
      </c>
      <c r="D53" s="75">
        <v>1</v>
      </c>
      <c r="E53" s="89">
        <v>10</v>
      </c>
      <c r="F53" s="89">
        <v>1</v>
      </c>
      <c r="G53" s="89">
        <v>20</v>
      </c>
      <c r="H53" s="39"/>
    </row>
    <row r="54" spans="1:8" ht="14.25">
      <c r="A54" s="258"/>
      <c r="B54" s="37" t="s">
        <v>135</v>
      </c>
      <c r="C54" s="38" t="s">
        <v>104</v>
      </c>
      <c r="D54" s="75">
        <v>1</v>
      </c>
      <c r="E54" s="89">
        <v>30</v>
      </c>
      <c r="F54" s="89">
        <v>1</v>
      </c>
      <c r="G54" s="89">
        <v>50</v>
      </c>
      <c r="H54" s="39"/>
    </row>
    <row r="55" spans="1:8" ht="14.25">
      <c r="A55" s="269"/>
      <c r="B55" s="37" t="s">
        <v>170</v>
      </c>
      <c r="C55" s="38" t="s">
        <v>104</v>
      </c>
      <c r="D55" s="75">
        <v>1</v>
      </c>
      <c r="E55" s="89">
        <v>30</v>
      </c>
      <c r="F55" s="89">
        <v>1</v>
      </c>
      <c r="G55" s="89">
        <v>50</v>
      </c>
      <c r="H55" s="39"/>
    </row>
  </sheetData>
  <sheetProtection/>
  <mergeCells count="4">
    <mergeCell ref="A51:A55"/>
    <mergeCell ref="A3:A16"/>
    <mergeCell ref="A17:A33"/>
    <mergeCell ref="A34:A50"/>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58"/>
  <sheetViews>
    <sheetView zoomScale="130" zoomScaleNormal="130" zoomScaleSheetLayoutView="100" zoomScalePageLayoutView="0" workbookViewId="0" topLeftCell="A1">
      <selection activeCell="E27" sqref="E27"/>
    </sheetView>
  </sheetViews>
  <sheetFormatPr defaultColWidth="9.00390625" defaultRowHeight="14.25"/>
  <cols>
    <col min="1" max="1" width="3.375" style="1" customWidth="1"/>
    <col min="2" max="2" width="17.125" style="1" bestFit="1" customWidth="1"/>
    <col min="3" max="3" width="7.125" style="1" customWidth="1"/>
    <col min="4" max="4" width="10.50390625" style="1" customWidth="1"/>
    <col min="5" max="5" width="9.375" style="1" customWidth="1"/>
    <col min="6" max="6" width="36.25390625" style="1" customWidth="1"/>
    <col min="7" max="7" width="17.75390625" style="1" customWidth="1"/>
    <col min="8" max="242" width="9.00390625" style="1" customWidth="1"/>
  </cols>
  <sheetData>
    <row r="1" spans="1:7" ht="15.75" customHeight="1">
      <c r="A1" s="144" t="s">
        <v>136</v>
      </c>
      <c r="B1" s="144"/>
      <c r="C1" s="144"/>
      <c r="D1" s="144"/>
      <c r="E1" s="144"/>
      <c r="F1" s="144"/>
      <c r="G1" s="144" t="str">
        <f>'交易简表'!M1</f>
        <v>（更新至2018年1月11日）</v>
      </c>
    </row>
    <row r="2" spans="1:7" ht="15.75" customHeight="1">
      <c r="A2" s="9" t="s">
        <v>0</v>
      </c>
      <c r="B2" s="9" t="s">
        <v>1</v>
      </c>
      <c r="C2" s="9" t="s">
        <v>2</v>
      </c>
      <c r="D2" s="9" t="s">
        <v>137</v>
      </c>
      <c r="E2" s="9" t="s">
        <v>138</v>
      </c>
      <c r="F2" s="9" t="s">
        <v>139</v>
      </c>
      <c r="G2" s="9" t="s">
        <v>140</v>
      </c>
    </row>
    <row r="3" spans="1:7" ht="15.75" customHeight="1">
      <c r="A3" s="276" t="s">
        <v>8</v>
      </c>
      <c r="B3" s="10" t="s">
        <v>9</v>
      </c>
      <c r="C3" s="11" t="s">
        <v>10</v>
      </c>
      <c r="D3" s="4" t="s">
        <v>141</v>
      </c>
      <c r="E3" s="11" t="s">
        <v>142</v>
      </c>
      <c r="F3" s="4" t="s">
        <v>143</v>
      </c>
      <c r="G3" s="12" t="s">
        <v>144</v>
      </c>
    </row>
    <row r="4" spans="1:7" ht="15.75" customHeight="1">
      <c r="A4" s="276"/>
      <c r="B4" s="13" t="s">
        <v>16</v>
      </c>
      <c r="C4" s="11" t="s">
        <v>17</v>
      </c>
      <c r="D4" s="4" t="s">
        <v>141</v>
      </c>
      <c r="E4" s="11" t="s">
        <v>142</v>
      </c>
      <c r="F4" s="4" t="s">
        <v>143</v>
      </c>
      <c r="G4" s="12"/>
    </row>
    <row r="5" spans="1:7" ht="15.75" customHeight="1">
      <c r="A5" s="276"/>
      <c r="B5" s="13" t="s">
        <v>19</v>
      </c>
      <c r="C5" s="11" t="s">
        <v>17</v>
      </c>
      <c r="D5" s="4" t="s">
        <v>141</v>
      </c>
      <c r="E5" s="11" t="s">
        <v>142</v>
      </c>
      <c r="F5" s="4" t="s">
        <v>143</v>
      </c>
      <c r="G5" s="12"/>
    </row>
    <row r="6" spans="1:7" ht="15.75" customHeight="1">
      <c r="A6" s="276"/>
      <c r="B6" s="13" t="s">
        <v>20</v>
      </c>
      <c r="C6" s="11" t="s">
        <v>17</v>
      </c>
      <c r="D6" s="4" t="s">
        <v>141</v>
      </c>
      <c r="E6" s="11" t="s">
        <v>142</v>
      </c>
      <c r="F6" s="4" t="s">
        <v>143</v>
      </c>
      <c r="G6" s="12" t="s">
        <v>144</v>
      </c>
    </row>
    <row r="7" spans="1:7" ht="15.75" customHeight="1">
      <c r="A7" s="276"/>
      <c r="B7" s="13" t="s">
        <v>22</v>
      </c>
      <c r="C7" s="11" t="s">
        <v>10</v>
      </c>
      <c r="D7" s="4" t="s">
        <v>141</v>
      </c>
      <c r="E7" s="11" t="s">
        <v>142</v>
      </c>
      <c r="F7" s="4" t="s">
        <v>143</v>
      </c>
      <c r="G7" s="12"/>
    </row>
    <row r="8" spans="1:7" ht="15.75" customHeight="1">
      <c r="A8" s="276"/>
      <c r="B8" s="14" t="s">
        <v>25</v>
      </c>
      <c r="C8" s="11" t="s">
        <v>10</v>
      </c>
      <c r="D8" s="4" t="s">
        <v>141</v>
      </c>
      <c r="E8" s="11" t="s">
        <v>142</v>
      </c>
      <c r="F8" s="4" t="s">
        <v>143</v>
      </c>
      <c r="G8" s="12" t="s">
        <v>144</v>
      </c>
    </row>
    <row r="9" spans="1:7" ht="15.75" customHeight="1">
      <c r="A9" s="276"/>
      <c r="B9" s="15" t="s">
        <v>27</v>
      </c>
      <c r="C9" s="11" t="s">
        <v>28</v>
      </c>
      <c r="D9" s="4" t="s">
        <v>141</v>
      </c>
      <c r="E9" s="11" t="s">
        <v>142</v>
      </c>
      <c r="F9" s="4" t="s">
        <v>143</v>
      </c>
      <c r="G9" s="12" t="s">
        <v>144</v>
      </c>
    </row>
    <row r="10" spans="1:7" ht="15.75" customHeight="1">
      <c r="A10" s="276"/>
      <c r="B10" s="15" t="s">
        <v>685</v>
      </c>
      <c r="C10" s="11" t="s">
        <v>28</v>
      </c>
      <c r="D10" s="4" t="s">
        <v>141</v>
      </c>
      <c r="E10" s="11" t="s">
        <v>142</v>
      </c>
      <c r="F10" s="4" t="s">
        <v>143</v>
      </c>
      <c r="G10" s="12" t="s">
        <v>144</v>
      </c>
    </row>
    <row r="11" spans="1:7" ht="15.75" customHeight="1">
      <c r="A11" s="276"/>
      <c r="B11" s="15" t="s">
        <v>31</v>
      </c>
      <c r="C11" s="11" t="s">
        <v>10</v>
      </c>
      <c r="D11" s="4" t="s">
        <v>141</v>
      </c>
      <c r="E11" s="11" t="s">
        <v>142</v>
      </c>
      <c r="F11" s="4" t="s">
        <v>143</v>
      </c>
      <c r="G11" s="12" t="s">
        <v>144</v>
      </c>
    </row>
    <row r="12" spans="1:7" ht="15.75" customHeight="1">
      <c r="A12" s="276"/>
      <c r="B12" s="13" t="s">
        <v>32</v>
      </c>
      <c r="C12" s="11" t="s">
        <v>28</v>
      </c>
      <c r="D12" s="4" t="s">
        <v>141</v>
      </c>
      <c r="E12" s="11" t="s">
        <v>142</v>
      </c>
      <c r="F12" s="4" t="s">
        <v>143</v>
      </c>
      <c r="G12" s="12" t="s">
        <v>144</v>
      </c>
    </row>
    <row r="13" spans="1:7" ht="15.75" customHeight="1">
      <c r="A13" s="276"/>
      <c r="B13" s="13" t="s">
        <v>35</v>
      </c>
      <c r="C13" s="11" t="s">
        <v>10</v>
      </c>
      <c r="D13" s="4" t="s">
        <v>141</v>
      </c>
      <c r="E13" s="11" t="s">
        <v>142</v>
      </c>
      <c r="F13" s="4" t="s">
        <v>143</v>
      </c>
      <c r="G13" s="12" t="s">
        <v>144</v>
      </c>
    </row>
    <row r="14" spans="1:7" ht="15.75" customHeight="1">
      <c r="A14" s="276"/>
      <c r="B14" s="13" t="s">
        <v>36</v>
      </c>
      <c r="C14" s="11" t="s">
        <v>34</v>
      </c>
      <c r="D14" s="4" t="s">
        <v>141</v>
      </c>
      <c r="E14" s="11" t="s">
        <v>142</v>
      </c>
      <c r="F14" s="4" t="s">
        <v>143</v>
      </c>
      <c r="G14" s="12"/>
    </row>
    <row r="15" spans="1:7" ht="15.75" customHeight="1">
      <c r="A15" s="276"/>
      <c r="B15" s="13" t="s">
        <v>625</v>
      </c>
      <c r="C15" s="11" t="s">
        <v>37</v>
      </c>
      <c r="D15" s="4" t="s">
        <v>141</v>
      </c>
      <c r="E15" s="11" t="s">
        <v>142</v>
      </c>
      <c r="F15" s="4" t="s">
        <v>143</v>
      </c>
      <c r="G15" s="12" t="s">
        <v>144</v>
      </c>
    </row>
    <row r="16" spans="1:7" ht="15.75" customHeight="1">
      <c r="A16" s="276"/>
      <c r="B16" s="16" t="s">
        <v>41</v>
      </c>
      <c r="C16" s="11" t="s">
        <v>17</v>
      </c>
      <c r="D16" s="4" t="s">
        <v>141</v>
      </c>
      <c r="E16" s="11" t="s">
        <v>142</v>
      </c>
      <c r="F16" s="4" t="s">
        <v>143</v>
      </c>
      <c r="G16" s="12"/>
    </row>
    <row r="17" spans="1:7" ht="15.75" customHeight="1">
      <c r="A17" s="276"/>
      <c r="B17" s="17" t="s">
        <v>42</v>
      </c>
      <c r="C17" s="11" t="s">
        <v>17</v>
      </c>
      <c r="D17" s="4" t="s">
        <v>141</v>
      </c>
      <c r="E17" s="11" t="s">
        <v>142</v>
      </c>
      <c r="F17" s="4" t="s">
        <v>143</v>
      </c>
      <c r="G17" s="12"/>
    </row>
    <row r="18" spans="1:7" ht="15.75" customHeight="1">
      <c r="A18" s="276"/>
      <c r="B18" s="17" t="s">
        <v>43</v>
      </c>
      <c r="C18" s="11" t="s">
        <v>28</v>
      </c>
      <c r="D18" s="4" t="s">
        <v>141</v>
      </c>
      <c r="E18" s="11" t="s">
        <v>142</v>
      </c>
      <c r="F18" s="4" t="s">
        <v>143</v>
      </c>
      <c r="G18" s="12"/>
    </row>
    <row r="19" spans="1:7" ht="15.75" customHeight="1">
      <c r="A19" s="276"/>
      <c r="B19" s="17" t="s">
        <v>45</v>
      </c>
      <c r="C19" s="11" t="s">
        <v>28</v>
      </c>
      <c r="D19" s="4" t="s">
        <v>141</v>
      </c>
      <c r="E19" s="11" t="s">
        <v>142</v>
      </c>
      <c r="F19" s="4" t="s">
        <v>143</v>
      </c>
      <c r="G19" s="12"/>
    </row>
    <row r="20" spans="1:7" ht="15.75" customHeight="1">
      <c r="A20" s="276"/>
      <c r="B20" s="17" t="s">
        <v>745</v>
      </c>
      <c r="C20" s="11" t="s">
        <v>744</v>
      </c>
      <c r="D20" s="4" t="s">
        <v>141</v>
      </c>
      <c r="E20" s="11" t="s">
        <v>142</v>
      </c>
      <c r="F20" s="4" t="s">
        <v>143</v>
      </c>
      <c r="G20" s="12"/>
    </row>
    <row r="21" spans="1:7" ht="15.75" customHeight="1">
      <c r="A21" s="276"/>
      <c r="B21" s="195" t="s">
        <v>666</v>
      </c>
      <c r="C21" s="11" t="s">
        <v>10</v>
      </c>
      <c r="D21" s="4" t="s">
        <v>141</v>
      </c>
      <c r="E21" s="11" t="s">
        <v>142</v>
      </c>
      <c r="F21" s="4" t="s">
        <v>143</v>
      </c>
      <c r="G21" s="12" t="s">
        <v>144</v>
      </c>
    </row>
    <row r="22" spans="1:7" s="8" customFormat="1" ht="15.75" customHeight="1">
      <c r="A22" s="277" t="s">
        <v>46</v>
      </c>
      <c r="B22" s="18" t="s">
        <v>47</v>
      </c>
      <c r="C22" s="11" t="s">
        <v>10</v>
      </c>
      <c r="D22" s="4" t="s">
        <v>141</v>
      </c>
      <c r="E22" s="11" t="s">
        <v>142</v>
      </c>
      <c r="F22" s="4" t="s">
        <v>143</v>
      </c>
      <c r="G22" s="12" t="s">
        <v>285</v>
      </c>
    </row>
    <row r="23" spans="1:7" s="8" customFormat="1" ht="15.75" customHeight="1">
      <c r="A23" s="277"/>
      <c r="B23" s="18" t="s">
        <v>50</v>
      </c>
      <c r="C23" s="11" t="s">
        <v>10</v>
      </c>
      <c r="D23" s="4" t="s">
        <v>141</v>
      </c>
      <c r="E23" s="11" t="s">
        <v>142</v>
      </c>
      <c r="F23" s="4" t="s">
        <v>143</v>
      </c>
      <c r="G23" s="12" t="s">
        <v>285</v>
      </c>
    </row>
    <row r="24" spans="1:7" s="8" customFormat="1" ht="15.75" customHeight="1">
      <c r="A24" s="277"/>
      <c r="B24" s="18" t="s">
        <v>51</v>
      </c>
      <c r="C24" s="11" t="s">
        <v>52</v>
      </c>
      <c r="D24" s="4" t="s">
        <v>141</v>
      </c>
      <c r="E24" s="11" t="s">
        <v>142</v>
      </c>
      <c r="F24" s="4" t="s">
        <v>143</v>
      </c>
      <c r="G24" s="12" t="s">
        <v>285</v>
      </c>
    </row>
    <row r="25" spans="1:7" s="8" customFormat="1" ht="15.75" customHeight="1">
      <c r="A25" s="277"/>
      <c r="B25" s="18" t="s">
        <v>53</v>
      </c>
      <c r="C25" s="11" t="s">
        <v>10</v>
      </c>
      <c r="D25" s="4" t="s">
        <v>141</v>
      </c>
      <c r="E25" s="11" t="s">
        <v>142</v>
      </c>
      <c r="F25" s="4" t="s">
        <v>143</v>
      </c>
      <c r="G25" s="19"/>
    </row>
    <row r="26" spans="1:7" s="8" customFormat="1" ht="15.75" customHeight="1">
      <c r="A26" s="277"/>
      <c r="B26" s="18" t="s">
        <v>54</v>
      </c>
      <c r="C26" s="11" t="s">
        <v>10</v>
      </c>
      <c r="D26" s="4" t="s">
        <v>141</v>
      </c>
      <c r="E26" s="11" t="s">
        <v>142</v>
      </c>
      <c r="F26" s="4" t="s">
        <v>143</v>
      </c>
      <c r="G26" s="19"/>
    </row>
    <row r="27" spans="1:7" s="8" customFormat="1" ht="15.75" customHeight="1">
      <c r="A27" s="277"/>
      <c r="B27" s="18" t="s">
        <v>55</v>
      </c>
      <c r="C27" s="11" t="s">
        <v>10</v>
      </c>
      <c r="D27" s="4" t="s">
        <v>141</v>
      </c>
      <c r="E27" s="11" t="s">
        <v>142</v>
      </c>
      <c r="F27" s="4" t="s">
        <v>143</v>
      </c>
      <c r="G27" s="12" t="s">
        <v>285</v>
      </c>
    </row>
    <row r="28" spans="1:7" s="8" customFormat="1" ht="15.75" customHeight="1">
      <c r="A28" s="277"/>
      <c r="B28" s="18" t="s">
        <v>56</v>
      </c>
      <c r="C28" s="11" t="s">
        <v>10</v>
      </c>
      <c r="D28" s="4" t="s">
        <v>141</v>
      </c>
      <c r="E28" s="11" t="s">
        <v>142</v>
      </c>
      <c r="F28" s="4" t="s">
        <v>143</v>
      </c>
      <c r="G28" s="12" t="s">
        <v>285</v>
      </c>
    </row>
    <row r="29" spans="1:7" s="8" customFormat="1" ht="15.75" customHeight="1">
      <c r="A29" s="277"/>
      <c r="B29" s="18" t="s">
        <v>57</v>
      </c>
      <c r="C29" s="11" t="s">
        <v>28</v>
      </c>
      <c r="D29" s="4" t="s">
        <v>141</v>
      </c>
      <c r="E29" s="11" t="s">
        <v>142</v>
      </c>
      <c r="F29" s="4" t="s">
        <v>143</v>
      </c>
      <c r="G29" s="19"/>
    </row>
    <row r="30" spans="1:7" s="8" customFormat="1" ht="15.75" customHeight="1">
      <c r="A30" s="277"/>
      <c r="B30" s="18" t="s">
        <v>58</v>
      </c>
      <c r="C30" s="11" t="s">
        <v>10</v>
      </c>
      <c r="D30" s="4" t="s">
        <v>141</v>
      </c>
      <c r="E30" s="11" t="s">
        <v>142</v>
      </c>
      <c r="F30" s="4" t="s">
        <v>143</v>
      </c>
      <c r="G30" s="12" t="s">
        <v>285</v>
      </c>
    </row>
    <row r="31" spans="1:7" s="8" customFormat="1" ht="15.75" customHeight="1">
      <c r="A31" s="277"/>
      <c r="B31" s="18" t="s">
        <v>59</v>
      </c>
      <c r="C31" s="11" t="s">
        <v>28</v>
      </c>
      <c r="D31" s="4" t="s">
        <v>141</v>
      </c>
      <c r="E31" s="11" t="s">
        <v>142</v>
      </c>
      <c r="F31" s="4" t="s">
        <v>143</v>
      </c>
      <c r="G31" s="19"/>
    </row>
    <row r="32" spans="1:7" s="8" customFormat="1" ht="15.75" customHeight="1">
      <c r="A32" s="277"/>
      <c r="B32" s="18" t="s">
        <v>60</v>
      </c>
      <c r="C32" s="11" t="s">
        <v>61</v>
      </c>
      <c r="D32" s="4" t="s">
        <v>141</v>
      </c>
      <c r="E32" s="11" t="s">
        <v>142</v>
      </c>
      <c r="F32" s="4" t="s">
        <v>143</v>
      </c>
      <c r="G32" s="12" t="s">
        <v>285</v>
      </c>
    </row>
    <row r="33" spans="1:7" s="8" customFormat="1" ht="15.75" customHeight="1">
      <c r="A33" s="277"/>
      <c r="B33" s="18" t="s">
        <v>62</v>
      </c>
      <c r="C33" s="11" t="s">
        <v>61</v>
      </c>
      <c r="D33" s="4" t="s">
        <v>141</v>
      </c>
      <c r="E33" s="11" t="s">
        <v>142</v>
      </c>
      <c r="F33" s="4" t="s">
        <v>143</v>
      </c>
      <c r="G33" s="12" t="s">
        <v>285</v>
      </c>
    </row>
    <row r="34" spans="1:7" s="8" customFormat="1" ht="15.75" customHeight="1">
      <c r="A34" s="277"/>
      <c r="B34" s="18" t="s">
        <v>63</v>
      </c>
      <c r="C34" s="11" t="s">
        <v>28</v>
      </c>
      <c r="D34" s="4" t="s">
        <v>141</v>
      </c>
      <c r="E34" s="11" t="s">
        <v>142</v>
      </c>
      <c r="F34" s="4" t="s">
        <v>143</v>
      </c>
      <c r="G34" s="19"/>
    </row>
    <row r="35" spans="1:7" s="8" customFormat="1" ht="15.75" customHeight="1">
      <c r="A35" s="277"/>
      <c r="B35" s="18" t="s">
        <v>66</v>
      </c>
      <c r="C35" s="11" t="s">
        <v>67</v>
      </c>
      <c r="D35" s="4" t="s">
        <v>141</v>
      </c>
      <c r="E35" s="11" t="s">
        <v>142</v>
      </c>
      <c r="F35" s="4" t="s">
        <v>143</v>
      </c>
      <c r="G35" s="19"/>
    </row>
    <row r="36" spans="1:7" s="8" customFormat="1" ht="15.75" customHeight="1">
      <c r="A36" s="277"/>
      <c r="B36" s="18" t="s">
        <v>69</v>
      </c>
      <c r="C36" s="11" t="s">
        <v>67</v>
      </c>
      <c r="D36" s="4" t="s">
        <v>141</v>
      </c>
      <c r="E36" s="11" t="s">
        <v>142</v>
      </c>
      <c r="F36" s="4" t="s">
        <v>143</v>
      </c>
      <c r="G36" s="19"/>
    </row>
    <row r="37" spans="1:7" s="8" customFormat="1" ht="15.75" customHeight="1">
      <c r="A37" s="277"/>
      <c r="B37" s="18" t="s">
        <v>70</v>
      </c>
      <c r="C37" s="11" t="s">
        <v>28</v>
      </c>
      <c r="D37" s="4" t="s">
        <v>141</v>
      </c>
      <c r="E37" s="11" t="s">
        <v>142</v>
      </c>
      <c r="F37" s="4" t="s">
        <v>143</v>
      </c>
      <c r="G37" s="19"/>
    </row>
    <row r="38" spans="1:7" s="8" customFormat="1" ht="15.75" customHeight="1">
      <c r="A38" s="277"/>
      <c r="B38" s="18" t="s">
        <v>664</v>
      </c>
      <c r="C38" s="11" t="s">
        <v>10</v>
      </c>
      <c r="D38" s="4" t="s">
        <v>141</v>
      </c>
      <c r="E38" s="11" t="s">
        <v>142</v>
      </c>
      <c r="F38" s="4" t="s">
        <v>143</v>
      </c>
      <c r="G38" s="12" t="s">
        <v>285</v>
      </c>
    </row>
    <row r="39" spans="1:7" ht="15.75" customHeight="1">
      <c r="A39" s="272" t="s">
        <v>71</v>
      </c>
      <c r="B39" s="20" t="s">
        <v>72</v>
      </c>
      <c r="C39" s="11" t="s">
        <v>28</v>
      </c>
      <c r="D39" s="4" t="s">
        <v>141</v>
      </c>
      <c r="E39" s="11" t="s">
        <v>142</v>
      </c>
      <c r="F39" s="4" t="s">
        <v>143</v>
      </c>
      <c r="G39" s="12" t="s">
        <v>146</v>
      </c>
    </row>
    <row r="40" spans="1:7" ht="15.75" customHeight="1">
      <c r="A40" s="273"/>
      <c r="B40" s="20" t="s">
        <v>76</v>
      </c>
      <c r="C40" s="11" t="s">
        <v>28</v>
      </c>
      <c r="D40" s="4" t="s">
        <v>141</v>
      </c>
      <c r="E40" s="11" t="s">
        <v>142</v>
      </c>
      <c r="F40" s="4" t="s">
        <v>143</v>
      </c>
      <c r="G40" s="12" t="s">
        <v>146</v>
      </c>
    </row>
    <row r="41" spans="1:7" ht="15.75" customHeight="1">
      <c r="A41" s="273"/>
      <c r="B41" s="20" t="s">
        <v>77</v>
      </c>
      <c r="C41" s="11" t="s">
        <v>10</v>
      </c>
      <c r="D41" s="4" t="s">
        <v>141</v>
      </c>
      <c r="E41" s="11" t="s">
        <v>142</v>
      </c>
      <c r="F41" s="4" t="s">
        <v>143</v>
      </c>
      <c r="G41" s="12" t="s">
        <v>147</v>
      </c>
    </row>
    <row r="42" spans="1:7" ht="15.75" customHeight="1">
      <c r="A42" s="273"/>
      <c r="B42" s="20" t="s">
        <v>79</v>
      </c>
      <c r="C42" s="11" t="s">
        <v>80</v>
      </c>
      <c r="D42" s="4" t="s">
        <v>141</v>
      </c>
      <c r="E42" s="11" t="s">
        <v>142</v>
      </c>
      <c r="F42" s="4" t="s">
        <v>143</v>
      </c>
      <c r="G42" s="12" t="s">
        <v>145</v>
      </c>
    </row>
    <row r="43" spans="1:7" ht="15.75" customHeight="1">
      <c r="A43" s="273"/>
      <c r="B43" s="20" t="s">
        <v>82</v>
      </c>
      <c r="C43" s="11" t="s">
        <v>34</v>
      </c>
      <c r="D43" s="4" t="s">
        <v>141</v>
      </c>
      <c r="E43" s="11" t="s">
        <v>142</v>
      </c>
      <c r="F43" s="4" t="s">
        <v>143</v>
      </c>
      <c r="G43" s="12"/>
    </row>
    <row r="44" spans="1:7" ht="15.75" customHeight="1">
      <c r="A44" s="273"/>
      <c r="B44" s="20" t="s">
        <v>85</v>
      </c>
      <c r="C44" s="11" t="s">
        <v>28</v>
      </c>
      <c r="D44" s="4" t="s">
        <v>141</v>
      </c>
      <c r="E44" s="11" t="s">
        <v>142</v>
      </c>
      <c r="F44" s="4" t="s">
        <v>143</v>
      </c>
      <c r="G44" s="12" t="s">
        <v>146</v>
      </c>
    </row>
    <row r="45" spans="1:7" ht="15.75" customHeight="1">
      <c r="A45" s="273"/>
      <c r="B45" s="20" t="s">
        <v>86</v>
      </c>
      <c r="C45" s="11" t="s">
        <v>87</v>
      </c>
      <c r="D45" s="4" t="s">
        <v>141</v>
      </c>
      <c r="E45" s="11" t="s">
        <v>142</v>
      </c>
      <c r="F45" s="4" t="s">
        <v>143</v>
      </c>
      <c r="G45" s="12" t="s">
        <v>145</v>
      </c>
    </row>
    <row r="46" spans="1:7" ht="15.75" customHeight="1">
      <c r="A46" s="273"/>
      <c r="B46" s="20" t="s">
        <v>89</v>
      </c>
      <c r="C46" s="11" t="s">
        <v>10</v>
      </c>
      <c r="D46" s="4" t="s">
        <v>141</v>
      </c>
      <c r="E46" s="11" t="s">
        <v>142</v>
      </c>
      <c r="F46" s="4" t="s">
        <v>143</v>
      </c>
      <c r="G46" s="12" t="s">
        <v>402</v>
      </c>
    </row>
    <row r="47" spans="1:7" ht="15.75" customHeight="1">
      <c r="A47" s="273"/>
      <c r="B47" s="20" t="s">
        <v>90</v>
      </c>
      <c r="C47" s="11" t="s">
        <v>10</v>
      </c>
      <c r="D47" s="4" t="s">
        <v>141</v>
      </c>
      <c r="E47" s="11" t="s">
        <v>142</v>
      </c>
      <c r="F47" s="4" t="s">
        <v>143</v>
      </c>
      <c r="G47" s="12"/>
    </row>
    <row r="48" spans="1:7" ht="15.75" customHeight="1">
      <c r="A48" s="273"/>
      <c r="B48" s="20" t="s">
        <v>91</v>
      </c>
      <c r="C48" s="11" t="s">
        <v>28</v>
      </c>
      <c r="D48" s="4" t="s">
        <v>141</v>
      </c>
      <c r="E48" s="11" t="s">
        <v>142</v>
      </c>
      <c r="F48" s="4" t="s">
        <v>143</v>
      </c>
      <c r="G48" s="12" t="s">
        <v>146</v>
      </c>
    </row>
    <row r="49" spans="1:7" ht="15.75" customHeight="1">
      <c r="A49" s="273"/>
      <c r="B49" s="20" t="s">
        <v>92</v>
      </c>
      <c r="C49" s="11" t="s">
        <v>10</v>
      </c>
      <c r="D49" s="4" t="s">
        <v>141</v>
      </c>
      <c r="E49" s="11" t="s">
        <v>142</v>
      </c>
      <c r="F49" s="4" t="s">
        <v>143</v>
      </c>
      <c r="G49" s="12" t="s">
        <v>402</v>
      </c>
    </row>
    <row r="50" spans="1:7" ht="15.75" customHeight="1">
      <c r="A50" s="273"/>
      <c r="B50" s="20" t="s">
        <v>94</v>
      </c>
      <c r="C50" s="11" t="s">
        <v>10</v>
      </c>
      <c r="D50" s="4" t="s">
        <v>141</v>
      </c>
      <c r="E50" s="11" t="s">
        <v>142</v>
      </c>
      <c r="F50" s="4" t="s">
        <v>143</v>
      </c>
      <c r="G50" s="12" t="s">
        <v>402</v>
      </c>
    </row>
    <row r="51" spans="1:7" ht="15.75" customHeight="1">
      <c r="A51" s="274"/>
      <c r="B51" s="20" t="s">
        <v>174</v>
      </c>
      <c r="C51" s="11" t="s">
        <v>178</v>
      </c>
      <c r="D51" s="4" t="s">
        <v>141</v>
      </c>
      <c r="E51" s="11" t="s">
        <v>142</v>
      </c>
      <c r="F51" s="4" t="s">
        <v>143</v>
      </c>
      <c r="G51" s="12" t="s">
        <v>146</v>
      </c>
    </row>
    <row r="52" spans="1:7" ht="15.75" customHeight="1">
      <c r="A52" s="275"/>
      <c r="B52" s="20" t="s">
        <v>175</v>
      </c>
      <c r="C52" s="11" t="s">
        <v>178</v>
      </c>
      <c r="D52" s="4" t="s">
        <v>141</v>
      </c>
      <c r="E52" s="11" t="s">
        <v>142</v>
      </c>
      <c r="F52" s="4" t="s">
        <v>143</v>
      </c>
      <c r="G52" s="12" t="s">
        <v>146</v>
      </c>
    </row>
    <row r="53" spans="1:7" ht="15.75" customHeight="1">
      <c r="A53" s="272" t="s">
        <v>95</v>
      </c>
      <c r="B53" s="20" t="s">
        <v>96</v>
      </c>
      <c r="C53" s="11" t="s">
        <v>97</v>
      </c>
      <c r="D53" s="4" t="s">
        <v>171</v>
      </c>
      <c r="E53" s="11" t="s">
        <v>172</v>
      </c>
      <c r="F53" s="4" t="s">
        <v>610</v>
      </c>
      <c r="G53" s="12"/>
    </row>
    <row r="54" spans="1:7" ht="15.75" customHeight="1">
      <c r="A54" s="273"/>
      <c r="B54" s="42" t="s">
        <v>279</v>
      </c>
      <c r="C54" s="11" t="s">
        <v>97</v>
      </c>
      <c r="D54" s="4" t="s">
        <v>171</v>
      </c>
      <c r="E54" s="11" t="s">
        <v>172</v>
      </c>
      <c r="F54" s="4" t="s">
        <v>610</v>
      </c>
      <c r="G54" s="23"/>
    </row>
    <row r="55" spans="1:7" ht="15.75" customHeight="1">
      <c r="A55" s="273"/>
      <c r="B55" s="42" t="s">
        <v>280</v>
      </c>
      <c r="C55" s="11" t="s">
        <v>282</v>
      </c>
      <c r="D55" s="4" t="s">
        <v>171</v>
      </c>
      <c r="E55" s="11" t="s">
        <v>172</v>
      </c>
      <c r="F55" s="4" t="s">
        <v>610</v>
      </c>
      <c r="G55" s="23"/>
    </row>
    <row r="56" spans="1:7" ht="15.75" customHeight="1">
      <c r="A56" s="273"/>
      <c r="B56" s="40" t="s">
        <v>103</v>
      </c>
      <c r="C56" s="21" t="s">
        <v>104</v>
      </c>
      <c r="D56" s="4" t="s">
        <v>171</v>
      </c>
      <c r="E56" s="11" t="s">
        <v>172</v>
      </c>
      <c r="F56" s="22" t="s">
        <v>173</v>
      </c>
      <c r="G56" s="23"/>
    </row>
    <row r="57" spans="1:7" ht="15.75" customHeight="1">
      <c r="A57" s="275"/>
      <c r="B57" s="40" t="s">
        <v>168</v>
      </c>
      <c r="C57" s="21" t="s">
        <v>104</v>
      </c>
      <c r="D57" s="4" t="s">
        <v>171</v>
      </c>
      <c r="E57" s="11" t="s">
        <v>172</v>
      </c>
      <c r="F57" s="22" t="s">
        <v>173</v>
      </c>
      <c r="G57" s="23"/>
    </row>
    <row r="58" spans="1:7" ht="29.25">
      <c r="A58" s="6" t="s">
        <v>148</v>
      </c>
      <c r="B58" s="7"/>
      <c r="C58" s="7"/>
      <c r="D58" s="4" t="s">
        <v>149</v>
      </c>
      <c r="E58" s="11"/>
      <c r="F58" s="4" t="s">
        <v>150</v>
      </c>
      <c r="G58" s="7"/>
    </row>
  </sheetData>
  <sheetProtection/>
  <mergeCells count="4">
    <mergeCell ref="A39:A52"/>
    <mergeCell ref="A53:A57"/>
    <mergeCell ref="A3:A21"/>
    <mergeCell ref="A22:A38"/>
  </mergeCells>
  <printOptions/>
  <pageMargins left="0.75" right="0.75" top="0.39305555555555555" bottom="0.2361111111111111" header="0.275" footer="0.1569444444444444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Q9"/>
  <sheetViews>
    <sheetView zoomScale="130" zoomScaleNormal="130" zoomScaleSheetLayoutView="100" zoomScalePageLayoutView="0" workbookViewId="0" topLeftCell="A1">
      <selection activeCell="J15" sqref="J15"/>
    </sheetView>
  </sheetViews>
  <sheetFormatPr defaultColWidth="9.00390625" defaultRowHeight="14.25"/>
  <cols>
    <col min="1" max="1" width="2.625" style="1" customWidth="1"/>
    <col min="2" max="2" width="9.375" style="1" customWidth="1"/>
    <col min="3" max="3" width="10.25390625" style="1" customWidth="1"/>
    <col min="4" max="4" width="7.125" style="1" customWidth="1"/>
    <col min="5" max="5" width="8.125" style="1" customWidth="1"/>
    <col min="6" max="6" width="8.25390625" style="1" customWidth="1"/>
    <col min="7" max="7" width="6.75390625" style="1" customWidth="1"/>
    <col min="8" max="8" width="16.00390625" style="1" customWidth="1"/>
    <col min="9" max="9" width="7.875" style="1" customWidth="1"/>
    <col min="10" max="11" width="8.50390625" style="1" customWidth="1"/>
    <col min="12" max="12" width="6.25390625" style="1" customWidth="1"/>
    <col min="13" max="13" width="15.00390625" style="1" customWidth="1"/>
    <col min="14" max="15" width="12.75390625" style="1" customWidth="1"/>
    <col min="16" max="16" width="9.00390625" style="1" customWidth="1"/>
    <col min="17" max="17" width="16.125" style="1" customWidth="1"/>
    <col min="18" max="16384" width="9.00390625" style="1" customWidth="1"/>
  </cols>
  <sheetData>
    <row r="1" spans="1:17" ht="11.25">
      <c r="A1" s="145" t="s">
        <v>542</v>
      </c>
      <c r="B1" s="145"/>
      <c r="C1" s="145"/>
      <c r="D1" s="145"/>
      <c r="E1" s="145"/>
      <c r="F1" s="145"/>
      <c r="G1" s="145"/>
      <c r="H1" s="145"/>
      <c r="I1" s="145"/>
      <c r="J1" s="145"/>
      <c r="K1" s="145"/>
      <c r="L1" s="145" t="str">
        <f>'交易简表'!M1</f>
        <v>（更新至2018年1月11日）</v>
      </c>
      <c r="N1" s="145"/>
      <c r="O1" s="145"/>
      <c r="P1" s="145"/>
      <c r="Q1" s="145"/>
    </row>
    <row r="2" spans="1:17" ht="29.25">
      <c r="A2" s="2" t="s">
        <v>0</v>
      </c>
      <c r="B2" s="2" t="s">
        <v>1</v>
      </c>
      <c r="C2" s="2" t="s">
        <v>151</v>
      </c>
      <c r="D2" s="2" t="s">
        <v>2</v>
      </c>
      <c r="E2" s="2" t="s">
        <v>152</v>
      </c>
      <c r="F2" s="2" t="s">
        <v>3</v>
      </c>
      <c r="G2" s="2" t="s">
        <v>153</v>
      </c>
      <c r="H2" s="2" t="s">
        <v>154</v>
      </c>
      <c r="I2" s="2" t="s">
        <v>4</v>
      </c>
      <c r="J2" s="2" t="s">
        <v>5</v>
      </c>
      <c r="K2" s="2" t="s">
        <v>6</v>
      </c>
      <c r="L2" s="2" t="s">
        <v>7</v>
      </c>
      <c r="M2" s="2" t="s">
        <v>155</v>
      </c>
      <c r="N2" s="2" t="s">
        <v>156</v>
      </c>
      <c r="O2" s="2" t="s">
        <v>157</v>
      </c>
      <c r="P2" s="2" t="s">
        <v>158</v>
      </c>
      <c r="Q2" s="2" t="s">
        <v>159</v>
      </c>
    </row>
    <row r="3" spans="1:17" ht="44.25" customHeight="1">
      <c r="A3" s="3" t="s">
        <v>148</v>
      </c>
      <c r="B3" s="3" t="s">
        <v>160</v>
      </c>
      <c r="C3" s="3" t="s">
        <v>161</v>
      </c>
      <c r="D3" s="4">
        <v>10000</v>
      </c>
      <c r="E3" s="4" t="s">
        <v>98</v>
      </c>
      <c r="F3" s="4">
        <v>0.001</v>
      </c>
      <c r="G3" s="4" t="s">
        <v>162</v>
      </c>
      <c r="H3" s="4" t="s">
        <v>163</v>
      </c>
      <c r="I3" s="4"/>
      <c r="J3" s="5"/>
      <c r="K3" s="5"/>
      <c r="L3" s="4"/>
      <c r="M3" s="4" t="s">
        <v>164</v>
      </c>
      <c r="N3" s="6" t="s">
        <v>165</v>
      </c>
      <c r="O3" s="6" t="s">
        <v>165</v>
      </c>
      <c r="P3" s="4" t="s">
        <v>166</v>
      </c>
      <c r="Q3" s="4" t="s">
        <v>167</v>
      </c>
    </row>
    <row r="4" spans="1:17" ht="74.25" customHeight="1">
      <c r="A4" s="3" t="s">
        <v>637</v>
      </c>
      <c r="B4" s="184" t="s">
        <v>661</v>
      </c>
      <c r="C4" s="184" t="s">
        <v>640</v>
      </c>
      <c r="D4" s="4" t="s">
        <v>10</v>
      </c>
      <c r="E4" s="181" t="s">
        <v>11</v>
      </c>
      <c r="F4" s="185" t="s">
        <v>639</v>
      </c>
      <c r="G4" s="185" t="s">
        <v>638</v>
      </c>
      <c r="H4" s="185" t="s">
        <v>648</v>
      </c>
      <c r="I4" s="188" t="s">
        <v>656</v>
      </c>
      <c r="J4" s="189" t="s">
        <v>658</v>
      </c>
      <c r="K4" s="189" t="s">
        <v>659</v>
      </c>
      <c r="L4" s="4" t="s">
        <v>734</v>
      </c>
      <c r="M4" s="185" t="s">
        <v>645</v>
      </c>
      <c r="N4" s="6" t="s">
        <v>165</v>
      </c>
      <c r="O4" s="186" t="s">
        <v>649</v>
      </c>
      <c r="P4" s="185" t="s">
        <v>646</v>
      </c>
      <c r="Q4" s="185" t="s">
        <v>660</v>
      </c>
    </row>
    <row r="5" spans="1:17" ht="74.25" customHeight="1">
      <c r="A5" s="3" t="s">
        <v>642</v>
      </c>
      <c r="B5" s="184" t="s">
        <v>665</v>
      </c>
      <c r="C5" s="184" t="s">
        <v>640</v>
      </c>
      <c r="D5" s="4" t="s">
        <v>10</v>
      </c>
      <c r="E5" s="187" t="s">
        <v>654</v>
      </c>
      <c r="F5" s="185" t="s">
        <v>643</v>
      </c>
      <c r="G5" s="185" t="s">
        <v>638</v>
      </c>
      <c r="H5" s="185" t="s">
        <v>648</v>
      </c>
      <c r="I5" s="188" t="s">
        <v>656</v>
      </c>
      <c r="J5" s="189" t="s">
        <v>657</v>
      </c>
      <c r="K5" s="189" t="s">
        <v>659</v>
      </c>
      <c r="L5" s="4" t="s">
        <v>735</v>
      </c>
      <c r="M5" s="4" t="s">
        <v>641</v>
      </c>
      <c r="N5" s="6" t="s">
        <v>165</v>
      </c>
      <c r="O5" s="186" t="s">
        <v>649</v>
      </c>
      <c r="P5" s="185" t="s">
        <v>647</v>
      </c>
      <c r="Q5" s="185" t="s">
        <v>660</v>
      </c>
    </row>
    <row r="9" ht="9.75">
      <c r="O9" s="7"/>
    </row>
  </sheetData>
  <sheetProtection/>
  <printOptions/>
  <pageMargins left="0.75" right="0.75" top="1" bottom="1" header="0.5111111111111111" footer="0.5111111111111111"/>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15"/>
  <sheetViews>
    <sheetView zoomScalePageLayoutView="0" workbookViewId="0" topLeftCell="A1">
      <selection activeCell="D29" sqref="D29"/>
    </sheetView>
  </sheetViews>
  <sheetFormatPr defaultColWidth="9.00390625" defaultRowHeight="14.25"/>
  <cols>
    <col min="1" max="1" width="7.50390625" style="0" customWidth="1"/>
    <col min="2" max="2" width="10.50390625" style="0" bestFit="1" customWidth="1"/>
    <col min="3" max="3" width="22.25390625" style="0" customWidth="1"/>
    <col min="4" max="4" width="22.875" style="0" customWidth="1"/>
    <col min="5" max="5" width="61.875" style="0" customWidth="1"/>
  </cols>
  <sheetData>
    <row r="1" spans="1:8" s="175" customFormat="1" ht="15.75">
      <c r="A1" s="218" t="s">
        <v>698</v>
      </c>
      <c r="B1" s="218" t="s">
        <v>699</v>
      </c>
      <c r="C1" s="218" t="s">
        <v>700</v>
      </c>
      <c r="D1" s="219" t="s">
        <v>701</v>
      </c>
      <c r="E1" s="218" t="s">
        <v>702</v>
      </c>
      <c r="H1" s="175" t="str">
        <f>'交易简表'!M1</f>
        <v>（更新至2018年1月11日）</v>
      </c>
    </row>
    <row r="2" spans="1:9" ht="17.25">
      <c r="A2" s="220" t="s">
        <v>230</v>
      </c>
      <c r="B2" s="220">
        <v>1801</v>
      </c>
      <c r="C2" s="220" t="s">
        <v>690</v>
      </c>
      <c r="D2" s="220" t="s">
        <v>703</v>
      </c>
      <c r="E2" s="221" t="s">
        <v>691</v>
      </c>
      <c r="F2" s="205"/>
      <c r="G2" s="205"/>
      <c r="H2" s="205"/>
      <c r="I2" s="205"/>
    </row>
    <row r="3" spans="1:9" ht="17.25">
      <c r="A3" s="220" t="s">
        <v>224</v>
      </c>
      <c r="B3" s="220">
        <v>1801</v>
      </c>
      <c r="C3" s="220" t="s">
        <v>690</v>
      </c>
      <c r="D3" s="220" t="s">
        <v>703</v>
      </c>
      <c r="E3" s="221" t="s">
        <v>691</v>
      </c>
      <c r="F3" s="205"/>
      <c r="G3" s="205"/>
      <c r="H3" s="205"/>
      <c r="I3" s="205"/>
    </row>
    <row r="4" spans="1:9" ht="17.25">
      <c r="A4" s="220" t="s">
        <v>231</v>
      </c>
      <c r="B4" s="220" t="s">
        <v>692</v>
      </c>
      <c r="C4" s="220" t="s">
        <v>693</v>
      </c>
      <c r="D4" s="220" t="s">
        <v>694</v>
      </c>
      <c r="E4" s="221" t="s">
        <v>691</v>
      </c>
      <c r="F4" s="205"/>
      <c r="G4" s="205"/>
      <c r="H4" s="205"/>
      <c r="I4" s="205"/>
    </row>
    <row r="5" spans="1:9" ht="17.25">
      <c r="A5" s="220" t="s">
        <v>695</v>
      </c>
      <c r="B5" s="220">
        <v>1801</v>
      </c>
      <c r="C5" s="220" t="s">
        <v>693</v>
      </c>
      <c r="D5" s="220" t="s">
        <v>696</v>
      </c>
      <c r="E5" s="221" t="s">
        <v>697</v>
      </c>
      <c r="F5" s="205"/>
      <c r="G5" s="205"/>
      <c r="H5" s="205"/>
      <c r="I5" s="205"/>
    </row>
    <row r="6" spans="1:9" ht="17.25">
      <c r="A6" s="220" t="s">
        <v>255</v>
      </c>
      <c r="B6" s="220">
        <v>1801</v>
      </c>
      <c r="C6" s="220" t="s">
        <v>693</v>
      </c>
      <c r="D6" s="220" t="s">
        <v>713</v>
      </c>
      <c r="E6" s="221" t="s">
        <v>697</v>
      </c>
      <c r="F6" s="176"/>
      <c r="G6" s="176"/>
      <c r="H6" s="176"/>
      <c r="I6" s="176"/>
    </row>
    <row r="7" spans="1:10" ht="15.75" customHeight="1">
      <c r="A7" s="220" t="s">
        <v>716</v>
      </c>
      <c r="B7" s="220">
        <v>1801</v>
      </c>
      <c r="C7" s="220" t="s">
        <v>717</v>
      </c>
      <c r="D7" s="220" t="s">
        <v>718</v>
      </c>
      <c r="E7" s="221" t="s">
        <v>719</v>
      </c>
      <c r="F7" s="205"/>
      <c r="G7" s="205"/>
      <c r="H7" s="205"/>
      <c r="I7" s="205"/>
      <c r="J7" s="205"/>
    </row>
    <row r="8" spans="1:9" ht="17.25">
      <c r="A8" s="220" t="s">
        <v>250</v>
      </c>
      <c r="B8" s="220" t="s">
        <v>704</v>
      </c>
      <c r="C8" s="220" t="s">
        <v>705</v>
      </c>
      <c r="D8" s="220" t="s">
        <v>706</v>
      </c>
      <c r="E8" s="221" t="s">
        <v>707</v>
      </c>
      <c r="F8" s="176"/>
      <c r="G8" s="176"/>
      <c r="H8" s="176"/>
      <c r="I8" s="176"/>
    </row>
    <row r="9" spans="1:9" ht="17.25">
      <c r="A9" s="220" t="s">
        <v>274</v>
      </c>
      <c r="B9" s="220" t="s">
        <v>704</v>
      </c>
      <c r="C9" s="220" t="s">
        <v>705</v>
      </c>
      <c r="D9" s="220" t="s">
        <v>706</v>
      </c>
      <c r="E9" s="221" t="s">
        <v>707</v>
      </c>
      <c r="F9" s="176"/>
      <c r="G9" s="176"/>
      <c r="H9" s="176"/>
      <c r="I9" s="176"/>
    </row>
    <row r="10" spans="1:9" ht="17.25">
      <c r="A10" s="220" t="s">
        <v>276</v>
      </c>
      <c r="B10" s="220" t="s">
        <v>704</v>
      </c>
      <c r="C10" s="220" t="s">
        <v>705</v>
      </c>
      <c r="D10" s="220" t="s">
        <v>706</v>
      </c>
      <c r="E10" s="221" t="s">
        <v>707</v>
      </c>
      <c r="F10" s="176"/>
      <c r="G10" s="176"/>
      <c r="H10" s="176"/>
      <c r="I10" s="176"/>
    </row>
    <row r="11" spans="1:9" ht="14.25">
      <c r="A11" s="177" t="s">
        <v>708</v>
      </c>
      <c r="B11" s="205"/>
      <c r="C11" s="205"/>
      <c r="D11" s="205"/>
      <c r="E11" s="205"/>
      <c r="F11" s="176"/>
      <c r="G11" s="176"/>
      <c r="H11" s="176"/>
      <c r="I11" s="176"/>
    </row>
    <row r="12" spans="1:9" ht="14.25">
      <c r="A12" s="177" t="s">
        <v>709</v>
      </c>
      <c r="B12" s="205"/>
      <c r="C12" s="205"/>
      <c r="D12" s="205"/>
      <c r="E12" s="205"/>
      <c r="F12" s="176"/>
      <c r="G12" s="176"/>
      <c r="H12" s="176"/>
      <c r="I12" s="176"/>
    </row>
    <row r="13" spans="1:9" ht="14.25">
      <c r="A13" s="177" t="s">
        <v>710</v>
      </c>
      <c r="B13" s="205"/>
      <c r="C13" s="205"/>
      <c r="D13" s="205"/>
      <c r="E13" s="205"/>
      <c r="F13" s="176"/>
      <c r="G13" s="176"/>
      <c r="H13" s="176"/>
      <c r="I13" s="176"/>
    </row>
    <row r="14" spans="1:5" ht="14.25">
      <c r="A14" s="177" t="s">
        <v>711</v>
      </c>
      <c r="B14" s="205"/>
      <c r="C14" s="205"/>
      <c r="D14" s="205"/>
      <c r="E14" s="205"/>
    </row>
    <row r="15" ht="14.25">
      <c r="A15" s="177" t="s">
        <v>712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2015-05-11T07:11:22Z</cp:lastPrinted>
  <dcterms:created xsi:type="dcterms:W3CDTF">1996-12-17T01:32:42Z</dcterms:created>
  <dcterms:modified xsi:type="dcterms:W3CDTF">2018-01-15T02:37:12Z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2052-9.1.0.4866</vt:lpwstr>
  </property>
</Properties>
</file>