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Sheet2" sheetId="9" state="hidden" r:id="rId9"/>
    <sheet name="套利保证金优惠" sheetId="10" state="hidden" r:id="rId10"/>
  </sheets>
  <definedNames/>
  <calcPr fullCalcOnLoad="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<sst xmlns="http://schemas.openxmlformats.org/spreadsheetml/2006/main" count="2612" uniqueCount="699">
  <si>
    <t xml:space="preserve">                                  广州期货股份有限公司期货代理品种简表</t>
  </si>
  <si>
    <r>
      <t>（更新至</t>
    </r>
    <r>
      <rPr>
        <b/>
        <sz val="9"/>
        <color indexed="8"/>
        <rFont val="Times New Roman"/>
        <family val="1"/>
      </rPr>
      <t>2019</t>
    </r>
    <r>
      <rPr>
        <b/>
        <sz val="9"/>
        <color indexed="8"/>
        <rFont val="宋体"/>
        <family val="0"/>
      </rPr>
      <t>年11月21日）</t>
    </r>
  </si>
  <si>
    <t>交易所</t>
  </si>
  <si>
    <t>品种名称</t>
  </si>
  <si>
    <t>品种代码</t>
  </si>
  <si>
    <t>交易单位</t>
  </si>
  <si>
    <t>合约交割月份</t>
  </si>
  <si>
    <t>最小变动价位</t>
  </si>
  <si>
    <t>停板限制</t>
  </si>
  <si>
    <t>公司保证金</t>
  </si>
  <si>
    <t>公司开平仓手续费（不含投资者保障基金）</t>
  </si>
  <si>
    <t>公司平今仓手续费（不含投资者保障基金）</t>
  </si>
  <si>
    <t>最后交易日
(交割月)</t>
  </si>
  <si>
    <t>个人投资者最后交易日</t>
  </si>
  <si>
    <t>交割日期</t>
  </si>
  <si>
    <t>郑州商品</t>
  </si>
  <si>
    <t>菜籽油</t>
  </si>
  <si>
    <t>OI</t>
  </si>
  <si>
    <t>10吨/手</t>
  </si>
  <si>
    <t>1、3、5、7、9、11</t>
  </si>
  <si>
    <t>2元/吨</t>
  </si>
  <si>
    <t>±4%</t>
  </si>
  <si>
    <t>第10个交易日</t>
  </si>
  <si>
    <t>交割月前一月最后交易日</t>
  </si>
  <si>
    <t>交割月份的第12个交易日</t>
  </si>
  <si>
    <t>早籼稻</t>
  </si>
  <si>
    <t>RI</t>
  </si>
  <si>
    <t>20吨/手</t>
  </si>
  <si>
    <t>1元/吨</t>
  </si>
  <si>
    <t>强麦</t>
  </si>
  <si>
    <t>WH</t>
  </si>
  <si>
    <t>±7%/±5%(2003及之后合约）</t>
  </si>
  <si>
    <t>25%/12%(2003及之后合约）</t>
  </si>
  <si>
    <t>7.5/15(2003及之后合约）</t>
  </si>
  <si>
    <t>玻璃</t>
  </si>
  <si>
    <t>FG</t>
  </si>
  <si>
    <t>1～12</t>
  </si>
  <si>
    <t>油菜籽</t>
  </si>
  <si>
    <t>RS</t>
  </si>
  <si>
    <t>7、8、9、11</t>
  </si>
  <si>
    <t>±10%</t>
  </si>
  <si>
    <t>仓单交割：交割月份的第12个交易日
车板交割：合约交割月份的次月20日</t>
  </si>
  <si>
    <t>菜籽粕</t>
  </si>
  <si>
    <t>RM</t>
  </si>
  <si>
    <t>1、3、5、7、8、9、11</t>
  </si>
  <si>
    <t>±5%</t>
  </si>
  <si>
    <t>棉花一号</t>
  </si>
  <si>
    <t>CF</t>
  </si>
  <si>
    <t>5吨/手</t>
  </si>
  <si>
    <t>5元/吨</t>
  </si>
  <si>
    <t>交割月份的第 12 个交易日</t>
  </si>
  <si>
    <t>棉纱</t>
  </si>
  <si>
    <t>CY</t>
  </si>
  <si>
    <t xml:space="preserve">±4% </t>
  </si>
  <si>
    <t>白糖</t>
  </si>
  <si>
    <t>SR</t>
  </si>
  <si>
    <t>TA甲苯</t>
  </si>
  <si>
    <t>TA</t>
  </si>
  <si>
    <t xml:space="preserve">9元/手                      3、7、11月合约1.5元/手            </t>
  </si>
  <si>
    <t xml:space="preserve">9元/手                      3、7、11月合约1.5元/手           </t>
  </si>
  <si>
    <t>甲醇N</t>
  </si>
  <si>
    <t>MA</t>
  </si>
  <si>
    <t xml:space="preserve">6元/手                       </t>
  </si>
  <si>
    <t xml:space="preserve">18元/手                       </t>
  </si>
  <si>
    <t>普麦</t>
  </si>
  <si>
    <t>PM</t>
  </si>
  <si>
    <t>50吨/手</t>
  </si>
  <si>
    <t>动力煤</t>
  </si>
  <si>
    <t>ZC</t>
  </si>
  <si>
    <t>100吨/手</t>
  </si>
  <si>
    <t>0.2元/吨</t>
  </si>
  <si>
    <t xml:space="preserve">12元/手                     3、7、11月合约1.5元/手        </t>
  </si>
  <si>
    <t>第5个交易日</t>
  </si>
  <si>
    <t>仓单交割：合约交割月份的第7个交易日
车板交割：合约交割月份的最后1个日历日</t>
  </si>
  <si>
    <t>粳稻</t>
  </si>
  <si>
    <t>JR</t>
  </si>
  <si>
    <t>晚籼稻</t>
  </si>
  <si>
    <t>LR</t>
  </si>
  <si>
    <t>硅铁</t>
  </si>
  <si>
    <t>SF</t>
  </si>
  <si>
    <t>1～12月</t>
  </si>
  <si>
    <t>±6%</t>
  </si>
  <si>
    <t>锰硅</t>
  </si>
  <si>
    <t>SM</t>
  </si>
  <si>
    <t>苹果</t>
  </si>
  <si>
    <t>AP</t>
  </si>
  <si>
    <t>1、3、5、7、10～12</t>
  </si>
  <si>
    <r>
      <t>1元</t>
    </r>
    <r>
      <rPr>
        <sz val="7"/>
        <rFont val="宋体"/>
        <family val="0"/>
      </rPr>
      <t>/吨</t>
    </r>
  </si>
  <si>
    <t>红枣</t>
  </si>
  <si>
    <t>CJ</t>
  </si>
  <si>
    <t>1、3、5、7、9、12</t>
  </si>
  <si>
    <t>9/15(1912)</t>
  </si>
  <si>
    <t>9/18(2001、2003、2005)/27(1912)</t>
  </si>
  <si>
    <t>尿素</t>
  </si>
  <si>
    <t>UR</t>
  </si>
  <si>
    <t>白糖期权</t>
  </si>
  <si>
    <t>SRYMM-C(P)-EP</t>
  </si>
  <si>
    <r>
      <t>1</t>
    </r>
    <r>
      <rPr>
        <sz val="7"/>
        <color indexed="8"/>
        <rFont val="宋体"/>
        <family val="0"/>
      </rPr>
      <t>0吨/手</t>
    </r>
  </si>
  <si>
    <t>标的期货合约中的连续两个近月，其后月份在标的期货合约结算后持仓量达到5000手（双边）之后的第二个交易日挂牌</t>
  </si>
  <si>
    <r>
      <t>0</t>
    </r>
    <r>
      <rPr>
        <sz val="7"/>
        <rFont val="宋体"/>
        <family val="0"/>
      </rPr>
      <t>.5元/吨</t>
    </r>
  </si>
  <si>
    <t>等于标的期货合约涨跌停板幅度的绝对值
（跌停板不低于一个最小变动价位）</t>
  </si>
  <si>
    <t>买方不收保证金，卖方按标的期货公司保证金率冻结保证金，详见交易所保证金计算公式</t>
  </si>
  <si>
    <t>开平仓与行权手续费为4.5元/手</t>
  </si>
  <si>
    <t>标的期货合约交割月份前一个月的第3个交易日，以及交易所规定的其他日期</t>
  </si>
  <si>
    <r>
      <t>到期日前任一交易日及到期日1</t>
    </r>
    <r>
      <rPr>
        <sz val="7"/>
        <color indexed="8"/>
        <rFont val="宋体"/>
        <family val="0"/>
      </rPr>
      <t>5：30之前</t>
    </r>
  </si>
  <si>
    <t>棉花期权</t>
  </si>
  <si>
    <t>CFYMM-C(P)-EP</t>
  </si>
  <si>
    <r>
      <t>1</t>
    </r>
    <r>
      <rPr>
        <sz val="7"/>
        <rFont val="宋体"/>
        <family val="0"/>
      </rPr>
      <t>元/吨</t>
    </r>
  </si>
  <si>
    <t>大连商品</t>
  </si>
  <si>
    <t>豆粕</t>
  </si>
  <si>
    <t>m</t>
  </si>
  <si>
    <t>1、3、5、7、8、9、11、12</t>
  </si>
  <si>
    <t>1、5、9月合约4.5元/手      非1、5、9月合约0.6元/手</t>
  </si>
  <si>
    <t>最后交易日后第3个交易日</t>
  </si>
  <si>
    <t>黄大豆</t>
  </si>
  <si>
    <t>a</t>
  </si>
  <si>
    <t>焦煤</t>
  </si>
  <si>
    <t>jm</t>
  </si>
  <si>
    <t>60吨/手</t>
  </si>
  <si>
    <t>0.5元/吨</t>
  </si>
  <si>
    <t>万分之一点八/非1、5、9月合约万分之零点一八</t>
  </si>
  <si>
    <t>1、5、9月合约万分之五点四/非1、5、9月合约万分之零点一八</t>
  </si>
  <si>
    <t>玉米</t>
  </si>
  <si>
    <t>c</t>
  </si>
  <si>
    <t>玉米淀粉</t>
  </si>
  <si>
    <t>cs</t>
  </si>
  <si>
    <t>4.5/非1、5、9月合约0.6元/手</t>
  </si>
  <si>
    <t>4.5/非1、5、9月合约0.3元/手</t>
  </si>
  <si>
    <t>豆二</t>
  </si>
  <si>
    <t>b</t>
  </si>
  <si>
    <t>豆油</t>
  </si>
  <si>
    <t>y</t>
  </si>
  <si>
    <t>7.5/非1、5、9月合约0.6元/手</t>
  </si>
  <si>
    <t>7.5/非1、5、9月合约0.3元/手</t>
  </si>
  <si>
    <t>乙烯</t>
  </si>
  <si>
    <t>l</t>
  </si>
  <si>
    <t>6/非1、5、9月合约0.6元/手</t>
  </si>
  <si>
    <t>3/非1、5、9月合约0.3元/手</t>
  </si>
  <si>
    <t>棕榈油</t>
  </si>
  <si>
    <t>p</t>
  </si>
  <si>
    <t>聚氯乙烯</t>
  </si>
  <si>
    <t>v</t>
  </si>
  <si>
    <t>焦炭</t>
  </si>
  <si>
    <t>j</t>
  </si>
  <si>
    <t>1、5、9月合约万分之一点八       非1、5、9月合约万分之零点一八</t>
  </si>
  <si>
    <t>铁矿石</t>
  </si>
  <si>
    <t>i</t>
  </si>
  <si>
    <t>1、5、9月合约万分之三          非1、5、9月合约万分之零点三</t>
  </si>
  <si>
    <t>1、5、9月合约万分之三         非1、5、9月合约万分之零点三/万分之四点五（2001）</t>
  </si>
  <si>
    <t>鸡蛋</t>
  </si>
  <si>
    <t>jd</t>
  </si>
  <si>
    <t>1元/500千克</t>
  </si>
  <si>
    <t>万分之四点五</t>
  </si>
  <si>
    <t>合约月份倒数第4个交易日</t>
  </si>
  <si>
    <t xml:space="preserve">最后交易日后第3个交易日
</t>
  </si>
  <si>
    <t>纤维板</t>
  </si>
  <si>
    <t>fb</t>
  </si>
  <si>
    <t>500张/手</t>
  </si>
  <si>
    <t>0.05元/张</t>
  </si>
  <si>
    <t>万分之三</t>
  </si>
  <si>
    <t>万分之一点五</t>
  </si>
  <si>
    <t>胶合板</t>
  </si>
  <si>
    <t>bb</t>
  </si>
  <si>
    <t>聚丙烯</t>
  </si>
  <si>
    <t>pp</t>
  </si>
  <si>
    <t>万分之零点九/非1、5、9月合约零点零九</t>
  </si>
  <si>
    <t>乙二醇</t>
  </si>
  <si>
    <t>eg</t>
  </si>
  <si>
    <t>12/非1、5、9月合约1.2元/手</t>
  </si>
  <si>
    <t>粳米</t>
  </si>
  <si>
    <t>rr</t>
  </si>
  <si>
    <t>苯乙烯</t>
  </si>
  <si>
    <t>eb</t>
  </si>
  <si>
    <t>豆粕期权</t>
  </si>
  <si>
    <t>MYYMM-C(P)-EP</t>
  </si>
  <si>
    <r>
      <t>2、</t>
    </r>
    <r>
      <rPr>
        <sz val="7"/>
        <color indexed="8"/>
        <rFont val="宋体"/>
        <family val="0"/>
      </rPr>
      <t>4、6、7、8、10、11、12</t>
    </r>
  </si>
  <si>
    <t>开平仓与行权手续费为3元/手</t>
  </si>
  <si>
    <t>合约月份前一个月的第5个交易日</t>
  </si>
  <si>
    <t>玉米期权</t>
  </si>
  <si>
    <t>CYYMM-C(P)-EP</t>
  </si>
  <si>
    <t>开平仓与行权手续费为1.8元/手</t>
  </si>
  <si>
    <t>上海期货</t>
  </si>
  <si>
    <t>铜</t>
  </si>
  <si>
    <t>cu</t>
  </si>
  <si>
    <t>10元/吨</t>
  </si>
  <si>
    <t>第15日</t>
  </si>
  <si>
    <t>最后交易日前第三个交易日，5手整数倍</t>
  </si>
  <si>
    <t>最后交易日后连续5个工作日</t>
  </si>
  <si>
    <t>铝</t>
  </si>
  <si>
    <t>al</t>
  </si>
  <si>
    <t>橡胶</t>
  </si>
  <si>
    <t>ru</t>
  </si>
  <si>
    <t>1、3～11</t>
  </si>
  <si>
    <t>±7%</t>
  </si>
  <si>
    <t>万分之一点三五</t>
  </si>
  <si>
    <t>最后交易日前第三个交易日</t>
  </si>
  <si>
    <t>白银</t>
  </si>
  <si>
    <t>ag</t>
  </si>
  <si>
    <t>15千克/手</t>
  </si>
  <si>
    <t>1元/千克</t>
  </si>
  <si>
    <t>万分之零点三                    万分之一点五（6月、12月及其他合约进入交割月前第二月的第一个交易日起）</t>
  </si>
  <si>
    <t>最后交易日前第三个交易日，2手整数倍</t>
  </si>
  <si>
    <t>燃料油</t>
  </si>
  <si>
    <t>fu</t>
  </si>
  <si>
    <t>万分之零点三                   万分之一点五（1、5、9月及其他月份合约进入交割月前第二月的第十个交易日起）/万分之六（2001）</t>
  </si>
  <si>
    <t>前一个月的最后一个交易日</t>
  </si>
  <si>
    <t>前一个月的倒数第四个交易</t>
  </si>
  <si>
    <t>锌</t>
  </si>
  <si>
    <t>zn</t>
  </si>
  <si>
    <t>黄金</t>
  </si>
  <si>
    <t>au</t>
  </si>
  <si>
    <t>1000克/手</t>
  </si>
  <si>
    <t>最近三个连续月份的合约以及最近13个月以内的双月合约</t>
  </si>
  <si>
    <t>0.05元/克</t>
  </si>
  <si>
    <t>±3%</t>
  </si>
  <si>
    <t>6元/手                         30元/手（6月、12月及2月、4月、8月、10月进入交割月前第二月的第一个交易日起）</t>
  </si>
  <si>
    <t>最后交易日前第三个交易日，3手整数倍</t>
  </si>
  <si>
    <t>螺纹</t>
  </si>
  <si>
    <t>rb</t>
  </si>
  <si>
    <t>最后交易日前第三个交易日，30手整数倍</t>
  </si>
  <si>
    <t>线材</t>
  </si>
  <si>
    <t>wr</t>
  </si>
  <si>
    <t>万分之一点二</t>
  </si>
  <si>
    <t>铅</t>
  </si>
  <si>
    <t>pb</t>
  </si>
  <si>
    <t>石油沥青</t>
  </si>
  <si>
    <t>bu</t>
  </si>
  <si>
    <t>24个月以内，其中最近1-6个月为连续月份合约，6个月以后为季月合约</t>
  </si>
  <si>
    <t>热轧卷板</t>
  </si>
  <si>
    <t>hc</t>
  </si>
  <si>
    <t>镍</t>
  </si>
  <si>
    <t>ni</t>
  </si>
  <si>
    <t>1吨/手</t>
  </si>
  <si>
    <t xml:space="preserve">1、5、9月合约18元/手（除1月、5月、9月、1910合约以外其他月合约进入交割月前第二月的第十个交易日起）                           非1、5、9月合约3元/手         </t>
  </si>
  <si>
    <t>最后交易日前第三个交易日，6手整数倍</t>
  </si>
  <si>
    <t>锡</t>
  </si>
  <si>
    <t>sn</t>
  </si>
  <si>
    <t>1、5、9月合约9元/手/非1、5、9月合约3元/手</t>
  </si>
  <si>
    <t>纸浆</t>
  </si>
  <si>
    <t>sp</t>
  </si>
  <si>
    <t>不锈钢</t>
  </si>
  <si>
    <t>ss</t>
  </si>
  <si>
    <t>铜期权</t>
  </si>
  <si>
    <r>
      <t>c</t>
    </r>
    <r>
      <rPr>
        <sz val="7"/>
        <color indexed="8"/>
        <rFont val="宋体"/>
        <family val="0"/>
      </rPr>
      <t>u</t>
    </r>
    <r>
      <rPr>
        <sz val="7"/>
        <color indexed="8"/>
        <rFont val="宋体"/>
        <family val="0"/>
      </rPr>
      <t>YYMM-C(P)-EP</t>
    </r>
  </si>
  <si>
    <r>
      <t>1～</t>
    </r>
    <r>
      <rPr>
        <sz val="7"/>
        <color indexed="8"/>
        <rFont val="宋体"/>
        <family val="0"/>
      </rPr>
      <t>12</t>
    </r>
  </si>
  <si>
    <r>
      <t>1元</t>
    </r>
    <r>
      <rPr>
        <sz val="7"/>
        <color indexed="8"/>
        <rFont val="宋体"/>
        <family val="0"/>
      </rPr>
      <t>/吨</t>
    </r>
  </si>
  <si>
    <t>标的期货合约交割月前第一月的倒数第五个交易日，交易所可以根据国家法定节假日调整最后交易日</t>
  </si>
  <si>
    <t>到期日及当日15：30之前</t>
  </si>
  <si>
    <t>橡胶期权</t>
  </si>
  <si>
    <t>ruYYMM-C(P)-EP</t>
  </si>
  <si>
    <t>能源中心</t>
  </si>
  <si>
    <t>原油</t>
  </si>
  <si>
    <r>
      <t>S</t>
    </r>
    <r>
      <rPr>
        <sz val="7"/>
        <color indexed="8"/>
        <rFont val="宋体"/>
        <family val="0"/>
      </rPr>
      <t>C</t>
    </r>
  </si>
  <si>
    <r>
      <t>1</t>
    </r>
    <r>
      <rPr>
        <sz val="7"/>
        <color indexed="8"/>
        <rFont val="宋体"/>
        <family val="0"/>
      </rPr>
      <t>000桶/手</t>
    </r>
  </si>
  <si>
    <r>
      <t>36个月以内，其中最近</t>
    </r>
    <r>
      <rPr>
        <sz val="7"/>
        <color indexed="8"/>
        <rFont val="宋体"/>
        <family val="0"/>
      </rPr>
      <t>1～12个月为连续月份合约，</t>
    </r>
    <r>
      <rPr>
        <sz val="7"/>
        <color indexed="8"/>
        <rFont val="宋体"/>
        <family val="0"/>
      </rPr>
      <t>12个月以后为季月合约</t>
    </r>
  </si>
  <si>
    <r>
      <t>0</t>
    </r>
    <r>
      <rPr>
        <sz val="7"/>
        <color indexed="8"/>
        <rFont val="宋体"/>
        <family val="0"/>
      </rPr>
      <t>.1元/桶</t>
    </r>
  </si>
  <si>
    <t>交割月份前第一月的最后一个交易日</t>
  </si>
  <si>
    <t>最后交易日前第八个交易日</t>
  </si>
  <si>
    <t>最后交易日后连续五个交易日</t>
  </si>
  <si>
    <t>20号胶</t>
  </si>
  <si>
    <t>NR</t>
  </si>
  <si>
    <t>12%%</t>
  </si>
  <si>
    <t>中国金融</t>
  </si>
  <si>
    <t>沪深300</t>
  </si>
  <si>
    <t>IF</t>
  </si>
  <si>
    <t>每点300元</t>
  </si>
  <si>
    <t>当月、下月及随后两个季月</t>
  </si>
  <si>
    <t>0.2点</t>
  </si>
  <si>
    <t>投机、套利、
套保12%</t>
  </si>
  <si>
    <t>万分之零点六九+1元/笔申报费</t>
  </si>
  <si>
    <t>万分之十点三五+1元/笔申报费</t>
  </si>
  <si>
    <t>合约到期月份的第三个周五</t>
  </si>
  <si>
    <t>同最后交易日</t>
  </si>
  <si>
    <t>上证50</t>
  </si>
  <si>
    <t>IH</t>
  </si>
  <si>
    <t>中证500</t>
  </si>
  <si>
    <t>IC</t>
  </si>
  <si>
    <t>每点200元</t>
  </si>
  <si>
    <t>投机、套利、
套保14%</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</si>
  <si>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</si>
  <si>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</si>
  <si>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</si>
  <si>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</si>
  <si>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</si>
  <si>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</si>
  <si>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</si>
  <si>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</si>
  <si>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</si>
  <si>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</si>
  <si>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</si>
  <si>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</si>
  <si>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</si>
  <si>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</si>
  <si>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</si>
  <si>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r>
      <t xml:space="preserve">     备注：</t>
    </r>
    <r>
      <rPr>
        <sz val="7"/>
        <color indexed="8"/>
        <rFont val="宋体"/>
        <family val="0"/>
      </rPr>
      <t>1</t>
    </r>
    <r>
      <rPr>
        <sz val="7"/>
        <color indexed="8"/>
        <rFont val="宋体"/>
        <family val="0"/>
      </rPr>
      <t xml:space="preserve">、大连、郑州、中金三家交易所平今仓（日内交易）的认定规则：在同一交易日内同一会员、同一客户、同一合约先开仓，后平仓，则认定为平今仓（日内交易）。
</t>
    </r>
    <r>
      <rPr>
        <sz val="7"/>
        <color indexed="8"/>
        <rFont val="宋体"/>
        <family val="0"/>
      </rPr>
      <t xml:space="preserve">        </t>
    </r>
    <r>
      <rPr>
        <sz val="7"/>
        <color indexed="8"/>
        <rFont val="宋体"/>
        <family val="0"/>
      </rPr>
      <t xml:space="preserve">                                                   </t>
    </r>
  </si>
  <si>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</si>
  <si>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</si>
  <si>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t>
  </si>
  <si>
    <t xml:space="preserve">           4、中金所申报费按笔收取，申报是指买入、卖出及撤销委托。
</t>
  </si>
  <si>
    <t xml:space="preserve">                                  广州期货股份有限公司期货代理品种涨跌停规则一览表 </t>
  </si>
  <si>
    <t>正常情况</t>
  </si>
  <si>
    <t>第一个停板</t>
  </si>
  <si>
    <t>第二个停板</t>
  </si>
  <si>
    <t>交易所保证金</t>
  </si>
  <si>
    <t>第二交易日停板限制</t>
  </si>
  <si>
    <t>变化规律</t>
  </si>
  <si>
    <t>第一个板后板幅调整为正常情况板幅加3%；保证金为第一个板后板幅加2%；我司保证金在交易所基础上加4%</t>
  </si>
  <si>
    <t>第二个板后板幅调整为第一板后板幅加3%；保证金为第二个板后板幅加2%；我司保证金在交易所基础上加4%</t>
  </si>
  <si>
    <r>
      <t>第二个板后板幅调整为第一板后板幅加2%；保证金为第二个板后板幅加2%；我司保证金在交易所基础上加</t>
    </r>
    <r>
      <rPr>
        <sz val="10"/>
        <rFont val="宋体"/>
        <family val="0"/>
      </rPr>
      <t>4%</t>
    </r>
  </si>
  <si>
    <t>第一个板后板幅调整为正常情况板幅加3%；保证金为第一个板后板幅加2%；我司锌保证金在交易所基础上加5%、铅保证金在交易所基础上加3%</t>
  </si>
  <si>
    <t>非白银品种第二个板后板幅调整为正常情况板幅加5%，保证金调整为第二个板幅加2%；
白银品种第二个板后板幅调整为正常情况板幅加6%，保证金调整为第二个板幅加3%；我司锌保证金在交易所基础上加5%、铅保证金在交易所基础上加3%</t>
  </si>
  <si>
    <r>
      <t>s</t>
    </r>
    <r>
      <rPr>
        <sz val="10"/>
        <color indexed="8"/>
        <rFont val="宋体"/>
        <family val="0"/>
      </rPr>
      <t>c</t>
    </r>
  </si>
  <si>
    <r>
      <t>1</t>
    </r>
    <r>
      <rPr>
        <sz val="10"/>
        <color indexed="8"/>
        <rFont val="宋体"/>
        <family val="0"/>
      </rPr>
      <t>000桶/手</t>
    </r>
  </si>
  <si>
    <t>nr</t>
  </si>
  <si>
    <r>
      <t>投机、套利
套保1</t>
    </r>
    <r>
      <rPr>
        <sz val="10"/>
        <color indexed="8"/>
        <rFont val="宋体"/>
        <family val="0"/>
      </rPr>
      <t>0</t>
    </r>
    <r>
      <rPr>
        <sz val="10"/>
        <color indexed="8"/>
        <rFont val="宋体"/>
        <family val="0"/>
      </rPr>
      <t>%</t>
    </r>
  </si>
  <si>
    <r>
      <t>投机、套利
套保1</t>
    </r>
    <r>
      <rPr>
        <sz val="10"/>
        <color indexed="8"/>
        <rFont val="宋体"/>
        <family val="0"/>
      </rPr>
      <t>2</t>
    </r>
    <r>
      <rPr>
        <sz val="10"/>
        <color indexed="8"/>
        <rFont val="宋体"/>
        <family val="0"/>
      </rPr>
      <t>%</t>
    </r>
  </si>
  <si>
    <t>不扩板，不扩保证金；我司股指保证金在交易所基础上加2%；国债保证金在交易所基础上加1%</t>
  </si>
  <si>
    <r>
      <t>投机、套利、
套保</t>
    </r>
    <r>
      <rPr>
        <sz val="10"/>
        <color indexed="8"/>
        <rFont val="宋体"/>
        <family val="0"/>
      </rPr>
      <t>15</t>
    </r>
    <r>
      <rPr>
        <sz val="10"/>
        <color indexed="8"/>
        <rFont val="宋体"/>
        <family val="0"/>
      </rPr>
      <t>%</t>
    </r>
  </si>
  <si>
    <r>
      <t>投机、套利
套保17</t>
    </r>
    <r>
      <rPr>
        <sz val="10"/>
        <color indexed="8"/>
        <rFont val="宋体"/>
        <family val="0"/>
      </rPr>
      <t>%</t>
    </r>
  </si>
  <si>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</si>
  <si>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</si>
  <si>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</si>
  <si>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</si>
  <si>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</si>
  <si>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</si>
  <si>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</si>
  <si>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</si>
  <si>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</si>
  <si>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</si>
  <si>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</si>
  <si>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</si>
  <si>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</si>
  <si>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</si>
  <si>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</si>
  <si>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</si>
  <si>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</si>
  <si>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</si>
  <si>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</si>
  <si>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</si>
  <si>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</si>
  <si>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</si>
  <si>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</si>
  <si>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</si>
  <si>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</si>
  <si>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</si>
  <si>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</si>
  <si>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</si>
  <si>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</si>
  <si>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</si>
  <si>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</si>
  <si>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</si>
  <si>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t>不锈钢（ss）</t>
  </si>
  <si>
    <t>铜期权（cuYYMM-C(P)-EP）</t>
  </si>
  <si>
    <t>橡胶期权（ruYYMM-C(P)-EP）</t>
  </si>
  <si>
    <r>
      <t>原油（S</t>
    </r>
    <r>
      <rPr>
        <sz val="9"/>
        <color indexed="8"/>
        <rFont val="宋体"/>
        <family val="0"/>
      </rPr>
      <t>C）</t>
    </r>
  </si>
  <si>
    <r>
      <t>1</t>
    </r>
    <r>
      <rPr>
        <sz val="9"/>
        <color indexed="8"/>
        <rFont val="宋体"/>
        <family val="0"/>
      </rPr>
      <t>000桶/手</t>
    </r>
  </si>
  <si>
    <t>20号胶（NR)</t>
  </si>
  <si>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</si>
  <si>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</si>
  <si>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</si>
  <si>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</si>
  <si>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</si>
  <si>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</si>
  <si>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</si>
  <si>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</si>
  <si>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</si>
  <si>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</si>
  <si>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</si>
  <si>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</si>
  <si>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</si>
  <si>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</si>
  <si>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</si>
  <si>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</si>
  <si>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</si>
  <si>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</si>
  <si>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</si>
  <si>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</si>
  <si>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</si>
  <si>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粳米（rr）</t>
  </si>
  <si>
    <t>苯乙烯（eb）</t>
  </si>
  <si>
    <t>豆粕期权（MYYMM-C(P)-EP）</t>
  </si>
  <si>
    <t>玉米期权（CYYMM-C(P)-EP）</t>
  </si>
  <si>
    <t>棉花(CF)</t>
  </si>
  <si>
    <t>美棉花连</t>
  </si>
  <si>
    <t>棉纱（CY）</t>
  </si>
  <si>
    <t>早籼稻(ER)</t>
  </si>
  <si>
    <t>甲醇(ME)</t>
  </si>
  <si>
    <t>菜籽油(RO)</t>
  </si>
  <si>
    <t>白砂糖(SR)</t>
  </si>
  <si>
    <t>No11糖</t>
  </si>
  <si>
    <t>PTA(TA)</t>
  </si>
  <si>
    <t>强麦(WS)</t>
  </si>
  <si>
    <t>美小麦连</t>
  </si>
  <si>
    <t>硬麦(WT)</t>
  </si>
  <si>
    <t>玻璃(FG)</t>
  </si>
  <si>
    <t>油菜籽(RS)</t>
  </si>
  <si>
    <t>菜籽粕(RM)</t>
  </si>
  <si>
    <t>晚籼稻(LR)</t>
  </si>
  <si>
    <t>硅铁(SF)</t>
  </si>
  <si>
    <t>锰硅(SM)</t>
  </si>
  <si>
    <t>苹果（AP）</t>
  </si>
  <si>
    <t>红枣（CJ）</t>
  </si>
  <si>
    <t>尿素（NR）</t>
  </si>
  <si>
    <t>棉花期权（CFYYMM-C(P)-EP）</t>
  </si>
  <si>
    <t>白糖期权（SRYMM-C(P)-EP）</t>
  </si>
  <si>
    <t>中金所</t>
  </si>
  <si>
    <t>沪深300指数（IF）</t>
  </si>
  <si>
    <t>上证50（IH）</t>
  </si>
  <si>
    <t>中证500（IC）</t>
  </si>
  <si>
    <t>2年期国债</t>
  </si>
  <si>
    <t>5年期国债</t>
  </si>
  <si>
    <t>10年期国债</t>
  </si>
  <si>
    <t>交易时间</t>
  </si>
  <si>
    <t>集合竞价</t>
  </si>
  <si>
    <t>撮合成交</t>
  </si>
  <si>
    <t>日盘交易时间</t>
  </si>
  <si>
    <t>夜盘交易时间</t>
  </si>
  <si>
    <t>菜籽油(OI)</t>
  </si>
  <si>
    <t>08:55-08:59</t>
  </si>
  <si>
    <t>08:59-09:00</t>
  </si>
  <si>
    <t xml:space="preserve">09:00-11:30,13:30-15:00(10:15-10:30小节休息) </t>
  </si>
  <si>
    <t>21:00-23:30</t>
  </si>
  <si>
    <t>早籼稻(RI)</t>
  </si>
  <si>
    <t>强麦(WH)</t>
  </si>
  <si>
    <t>甲醇(MA)1506开始</t>
  </si>
  <si>
    <t>普麦(PM)</t>
  </si>
  <si>
    <t>动力煤(ZC)</t>
  </si>
  <si>
    <t>200吨/手</t>
  </si>
  <si>
    <t>粳稻(JR)</t>
  </si>
  <si>
    <t>棉花期权（CFYMM-C(P)-EP）</t>
  </si>
  <si>
    <t>21:00-23:00</t>
  </si>
  <si>
    <t>鸡蛋(JD)</t>
  </si>
  <si>
    <t>纤维板(FB)</t>
  </si>
  <si>
    <t>胶合板(BB)</t>
  </si>
  <si>
    <t>聚丙烯(PP)</t>
  </si>
  <si>
    <t>苯乙烯(eb)</t>
  </si>
  <si>
    <t>21:00-1:00</t>
  </si>
  <si>
    <t>21:00-2:30</t>
  </si>
  <si>
    <r>
      <t>原油（S</t>
    </r>
    <r>
      <rPr>
        <sz val="7"/>
        <color indexed="8"/>
        <rFont val="宋体"/>
        <family val="0"/>
      </rPr>
      <t>C）</t>
    </r>
  </si>
  <si>
    <t>20号胶（NR）</t>
  </si>
  <si>
    <t>沪深300(IF)</t>
  </si>
  <si>
    <r>
      <t>09:25</t>
    </r>
    <r>
      <rPr>
        <sz val="7"/>
        <color indexed="8"/>
        <rFont val="宋体"/>
        <family val="0"/>
      </rPr>
      <t>-09:</t>
    </r>
    <r>
      <rPr>
        <sz val="7"/>
        <color indexed="8"/>
        <rFont val="宋体"/>
        <family val="0"/>
      </rPr>
      <t>29</t>
    </r>
  </si>
  <si>
    <r>
      <t>09:29</t>
    </r>
    <r>
      <rPr>
        <sz val="7"/>
        <color indexed="8"/>
        <rFont val="宋体"/>
        <family val="0"/>
      </rPr>
      <t>-09:</t>
    </r>
    <r>
      <rPr>
        <sz val="7"/>
        <color indexed="8"/>
        <rFont val="宋体"/>
        <family val="0"/>
      </rPr>
      <t>30</t>
    </r>
  </si>
  <si>
    <t xml:space="preserve">09:30-11:30,13:00-15:00(合约最后交易日下午收盘时间15:00) </t>
  </si>
  <si>
    <t>上证50(IH)</t>
  </si>
  <si>
    <t>中证500(IC)</t>
  </si>
  <si>
    <r>
      <t>2年期国债（</t>
    </r>
    <r>
      <rPr>
        <sz val="7"/>
        <color indexed="8"/>
        <rFont val="宋体"/>
        <family val="0"/>
      </rPr>
      <t>TS)</t>
    </r>
  </si>
  <si>
    <t>09:10-09:14</t>
  </si>
  <si>
    <t>09:14-09:15</t>
  </si>
  <si>
    <t xml:space="preserve">09:15-11:30,13:00-15:15(合约最后交易日收盘时间11:30) </t>
  </si>
  <si>
    <t>5年期国债(TF)</t>
  </si>
  <si>
    <t>10年期国债(T)</t>
  </si>
  <si>
    <t>上海证券</t>
  </si>
  <si>
    <t>9:15-9:25,14:57-15:00</t>
  </si>
  <si>
    <t>9:15-9:25,9:30-11:30,13:00-15:00</t>
  </si>
  <si>
    <t xml:space="preserve">                                  广州期货股份有限公司期权品种简表</t>
  </si>
  <si>
    <t>合约类型</t>
  </si>
  <si>
    <t>合约到期月份</t>
  </si>
  <si>
    <t>申报单位</t>
  </si>
  <si>
    <t>行权时间</t>
  </si>
  <si>
    <t>交易所手续费</t>
  </si>
  <si>
    <t>可申请
平今免收</t>
  </si>
  <si>
    <t>公司手续费</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</si>
  <si>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</si>
  <si>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</si>
  <si>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</si>
  <si>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</si>
  <si>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</si>
  <si>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</si>
  <si>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</si>
  <si>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</si>
  <si>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</si>
  <si>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</si>
  <si>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</si>
  <si>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</si>
  <si>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</si>
  <si>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</si>
  <si>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郑州商品交易所</t>
  </si>
  <si>
    <r>
      <t>S</t>
    </r>
    <r>
      <rPr>
        <sz val="7"/>
        <color indexed="8"/>
        <rFont val="宋体"/>
        <family val="0"/>
      </rPr>
      <t>R</t>
    </r>
    <r>
      <rPr>
        <sz val="7"/>
        <color indexed="8"/>
        <rFont val="宋体"/>
        <family val="0"/>
      </rPr>
      <t>YMM-C(P)-EP</t>
    </r>
  </si>
  <si>
    <t>看涨期权、看跌期权</t>
  </si>
  <si>
    <r>
      <t>0.5元</t>
    </r>
    <r>
      <rPr>
        <sz val="7"/>
        <color indexed="8"/>
        <rFont val="宋体"/>
        <family val="0"/>
      </rPr>
      <t>/吨</t>
    </r>
  </si>
  <si>
    <t>手</t>
  </si>
  <si>
    <t>上午：9：00-10：15、10：30-11：30；下午13：30-15：00；晚上;21:00-23:30</t>
  </si>
  <si>
    <t>买方不收保证金，卖方按标的期货交易所保证金率冻结保证金，详见交易所保证金计算公式</t>
  </si>
  <si>
    <t>开平仓与行权手续费为1.5元/手</t>
  </si>
  <si>
    <t>美式</t>
  </si>
  <si>
    <t>行权</t>
  </si>
  <si>
    <t>CFYMM-C（P）-EP</t>
  </si>
  <si>
    <t>大连商品交易所</t>
  </si>
  <si>
    <t>mYYMM-C(P)-EP</t>
  </si>
  <si>
    <t>买方不收保证金，卖方按标的期货保证金率冻结保证金，详见交易所保证金计算公式</t>
  </si>
  <si>
    <t>开平仓与行权手续费为1元/手</t>
  </si>
  <si>
    <t>cYYMM-C(P)-EP</t>
  </si>
  <si>
    <t>上午：9：00-10：15、10：30-11：30；下午13：30-15：00；</t>
  </si>
  <si>
    <t>开平仓与行权手续费为0.6元/手</t>
  </si>
  <si>
    <t>上海期货交易所</t>
  </si>
  <si>
    <t>cuYYMM-C(P)-EP</t>
  </si>
  <si>
    <r>
      <t>5吨</t>
    </r>
    <r>
      <rPr>
        <sz val="7"/>
        <color indexed="8"/>
        <rFont val="宋体"/>
        <family val="0"/>
      </rPr>
      <t>/手</t>
    </r>
  </si>
  <si>
    <r>
      <t>上午：9：00-10：15、10：30-11：30；下午13：30-15：</t>
    </r>
    <r>
      <rPr>
        <sz val="7"/>
        <color indexed="8"/>
        <rFont val="宋体"/>
        <family val="0"/>
      </rPr>
      <t>3</t>
    </r>
    <r>
      <rPr>
        <sz val="7"/>
        <color indexed="8"/>
        <rFont val="宋体"/>
        <family val="0"/>
      </rPr>
      <t>0</t>
    </r>
  </si>
  <si>
    <t>开平仓与行权手续费为5元/手</t>
  </si>
  <si>
    <t>开平仓与行权手续费为15元/手</t>
  </si>
  <si>
    <t>上午：9：00-10：15、10：30-11：30；下午13：30-15：00；晚上;21:00-23:00</t>
  </si>
  <si>
    <t>开平仓与行权手续费为9元/手</t>
  </si>
  <si>
    <t>日内交易限额品种表</t>
  </si>
  <si>
    <t>品种</t>
  </si>
  <si>
    <t>合约</t>
  </si>
  <si>
    <t>原限制开仓手数</t>
  </si>
  <si>
    <t>限制开仓手数（日内）</t>
  </si>
  <si>
    <t>处罚</t>
  </si>
  <si>
    <t>所有</t>
  </si>
  <si>
    <t>50手（2019年4月22号前）</t>
  </si>
  <si>
    <t>500手</t>
  </si>
  <si>
    <t>中金所对于单个客户的开仓数量实行前端风控，客户开仓量达到交易限额后无法继续开仓；实控组客户单日开仓量超过交易限额，交易所将对实控组限制该合约开仓一个月</t>
  </si>
  <si>
    <t>1.日内开仓定义：</t>
  </si>
  <si>
    <r>
      <t>上海、大连品种合约日内开仓交易的最大数量是指非期货公司会员或者客户某一交易日在某一品种的所有合约或某一合约上的买开仓</t>
    </r>
    <r>
      <rPr>
        <b/>
        <sz val="10"/>
        <color indexed="10"/>
        <rFont val="宋体"/>
        <family val="0"/>
      </rPr>
      <t>报单数量</t>
    </r>
    <r>
      <rPr>
        <sz val="10"/>
        <rFont val="宋体"/>
        <family val="0"/>
      </rPr>
      <t>与卖开仓</t>
    </r>
    <r>
      <rPr>
        <b/>
        <sz val="10"/>
        <color indexed="10"/>
        <rFont val="宋体"/>
        <family val="0"/>
      </rPr>
      <t>报单数量</t>
    </r>
    <r>
      <rPr>
        <sz val="10"/>
        <rFont val="宋体"/>
        <family val="0"/>
      </rPr>
      <t>之和。（</t>
    </r>
    <r>
      <rPr>
        <sz val="10"/>
        <rFont val="宋体"/>
        <family val="0"/>
      </rPr>
      <t>既包括成交也包括挂单</t>
    </r>
    <r>
      <rPr>
        <sz val="10"/>
        <rFont val="宋体"/>
        <family val="0"/>
      </rPr>
      <t>）</t>
    </r>
  </si>
  <si>
    <t>中金品种单日开仓量是指非期货公司会员或者客户某个交易日在单个股指期货合约上的买开仓数量与卖开仓数量之和。（成交量）</t>
  </si>
  <si>
    <t>套期保值交易的开仓数量不受此限制。</t>
  </si>
  <si>
    <t>2.实际控制关系账户组日内开仓交易按照一个账户管理。</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</si>
  <si>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</si>
  <si>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</si>
  <si>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</si>
  <si>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</si>
  <si>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</si>
  <si>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</si>
  <si>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</si>
  <si>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</si>
  <si>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 xml:space="preserve">                                  广州期货股份有限公司期货代理品种交割简表</t>
  </si>
  <si>
    <t>交割单位</t>
  </si>
  <si>
    <t>交割单位整数倍要求（手）</t>
  </si>
  <si>
    <t>交易所交割保证金</t>
  </si>
  <si>
    <t>公司交割保证金</t>
  </si>
  <si>
    <t>交易所交割手续费</t>
  </si>
  <si>
    <t>公司交割手续费</t>
  </si>
  <si>
    <t>交割月限仓</t>
  </si>
  <si>
    <t>仓储费</t>
  </si>
  <si>
    <t>入库费</t>
  </si>
  <si>
    <t>出库费</t>
  </si>
  <si>
    <t>过户费</t>
  </si>
  <si>
    <t>交割结算价</t>
  </si>
  <si>
    <t>交割流程</t>
  </si>
  <si>
    <t>10吨</t>
  </si>
  <si>
    <r>
      <t>0</t>
    </r>
    <r>
      <rPr>
        <sz val="9"/>
        <color indexed="8"/>
        <rFont val="宋体"/>
        <family val="0"/>
      </rPr>
      <t>.5</t>
    </r>
    <r>
      <rPr>
        <sz val="9"/>
        <color indexed="8"/>
        <rFont val="宋体"/>
        <family val="0"/>
      </rPr>
      <t>元/吨</t>
    </r>
  </si>
  <si>
    <t>0.9元/吨*天</t>
  </si>
  <si>
    <t>江苏、浙江地区：30元/吨             其他地区：25元/吨</t>
  </si>
  <si>
    <t>期货合约配对日的结算价</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</si>
  <si>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</si>
  <si>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</si>
  <si>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</si>
  <si>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20吨</t>
  </si>
  <si>
    <t>0.5元/吨*天</t>
  </si>
  <si>
    <t>汽车散粮：12元/吨  包装粮：16元/吨   铁路：40元/吨</t>
  </si>
  <si>
    <t>汽车散粮：12元/吨  包装粮：27元/吨   铁路：45元/吨</t>
  </si>
  <si>
    <t>期货合约配对日前10个交易日（含配对日）交易结算价的算术平均价</t>
  </si>
  <si>
    <t xml:space="preserve">9元/吨  </t>
  </si>
  <si>
    <t>0.25元/吨*天</t>
  </si>
  <si>
    <r>
      <t>2</t>
    </r>
    <r>
      <rPr>
        <sz val="9"/>
        <color indexed="8"/>
        <rFont val="宋体"/>
        <family val="0"/>
      </rPr>
      <t>5元/吨</t>
    </r>
  </si>
  <si>
    <t>40吨</t>
  </si>
  <si>
    <t>新疆：0.6元/吨*天    非疆：0.8元/吨*天   厂库 2.5元/吨*天</t>
  </si>
  <si>
    <t>非疆：汽车：30元/吨火车：50元/吨    新疆：汽车：0 火车：45元/ 吨  厂库：60元/吨</t>
  </si>
  <si>
    <t>非疆：汽车：30元/吨火车：50元/吨    新疆：汽车：0 火车：45元/吨+800元/车 厂库：60元/吨</t>
  </si>
  <si>
    <t>2.5元/吨*天</t>
  </si>
  <si>
    <t>60元/吨</t>
  </si>
  <si>
    <t>5月1日-9月30日：0.45元/吨*天      其他：0.40元/吨*天</t>
  </si>
  <si>
    <t>详见：http://www.czce.com.cn/portal/hyfw/jgywzy/jgfy/webinfo/2010/09/1284714789955570.htm</t>
  </si>
  <si>
    <t>5吨</t>
  </si>
  <si>
    <r>
      <t>2</t>
    </r>
    <r>
      <rPr>
        <sz val="9"/>
        <color indexed="8"/>
        <rFont val="宋体"/>
        <family val="0"/>
      </rPr>
      <t>4元/吨</t>
    </r>
  </si>
  <si>
    <t>1.5元/吨*天</t>
  </si>
  <si>
    <r>
      <t>汽车：5元</t>
    </r>
    <r>
      <rPr>
        <sz val="9"/>
        <color indexed="8"/>
        <rFont val="宋体"/>
        <family val="0"/>
      </rPr>
      <t xml:space="preserve">/吨      火车/轮船：10元/吨 </t>
    </r>
  </si>
  <si>
    <t xml:space="preserve">汽车：0            火车/轮船：10元/吨 </t>
  </si>
  <si>
    <t>50吨</t>
  </si>
  <si>
    <t>0.4元/吨*天</t>
  </si>
  <si>
    <t>18元/吨</t>
  </si>
  <si>
    <t>20000吨</t>
  </si>
  <si>
    <t>5月1日-9月30日：0.55元/吨*天      其他：0.50元/吨*天</t>
  </si>
  <si>
    <t>汽车：11元/吨     火车：20元/吨</t>
  </si>
  <si>
    <t>汽车：11元/吨     火车：23元/吨</t>
  </si>
  <si>
    <r>
      <t>0.</t>
    </r>
    <r>
      <rPr>
        <sz val="9"/>
        <color indexed="8"/>
        <rFont val="宋体"/>
        <family val="0"/>
      </rPr>
      <t>4</t>
    </r>
    <r>
      <rPr>
        <sz val="9"/>
        <color indexed="8"/>
        <rFont val="宋体"/>
        <family val="0"/>
      </rPr>
      <t>5元/吨*天</t>
    </r>
  </si>
  <si>
    <t>新疆：3元/吨*天 河北和河南：2.5元/吨*天</t>
  </si>
  <si>
    <t>50元/吨</t>
  </si>
  <si>
    <t>详见：http://www.czce.com.cn/cn/gyjys/jysdt/ggytz/webinfo/2019/08/1564403006982491.htm</t>
  </si>
  <si>
    <r>
      <t>1</t>
    </r>
    <r>
      <rPr>
        <sz val="9"/>
        <color indexed="8"/>
        <rFont val="宋体"/>
        <family val="0"/>
      </rPr>
      <t>0</t>
    </r>
    <r>
      <rPr>
        <sz val="9"/>
        <color indexed="8"/>
        <rFont val="宋体"/>
        <family val="0"/>
      </rPr>
      <t>吨</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</si>
  <si>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</si>
  <si>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</si>
  <si>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</si>
  <si>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</si>
  <si>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4元/吨</t>
  </si>
  <si>
    <t>11月1日-4月30日：0.40元/吨*天           5月1日-10月31日：0.50元/吨*天</t>
  </si>
  <si>
    <t>6000吨</t>
  </si>
  <si>
    <t>1元/吨*天</t>
  </si>
  <si>
    <t>详见：http://www.dce.com.cn/dalianshangpin/yw/fw/ywzy/gypjgywzy/xgfy/1869306/index.html</t>
  </si>
  <si>
    <t>11月1日-4月30日：0.50元/吨*天           5月1日-10月31日：0.60元/吨*天</t>
  </si>
  <si>
    <t>0.8元/吨*天</t>
  </si>
  <si>
    <t>8元/吨</t>
  </si>
  <si>
    <t>1000吨</t>
  </si>
  <si>
    <t>10000吨</t>
  </si>
  <si>
    <t>6元/吨*天</t>
  </si>
  <si>
    <r>
      <t>5</t>
    </r>
    <r>
      <rPr>
        <sz val="9"/>
        <color indexed="8"/>
        <rFont val="宋体"/>
        <family val="0"/>
      </rPr>
      <t>5元/吨</t>
    </r>
  </si>
  <si>
    <t>500张</t>
  </si>
  <si>
    <t>0.01元/张</t>
  </si>
  <si>
    <r>
      <t>0.0</t>
    </r>
    <r>
      <rPr>
        <sz val="9"/>
        <color indexed="8"/>
        <rFont val="宋体"/>
        <family val="0"/>
      </rPr>
      <t>2</t>
    </r>
    <r>
      <rPr>
        <sz val="9"/>
        <color indexed="8"/>
        <rFont val="宋体"/>
        <family val="0"/>
      </rPr>
      <t>元/张</t>
    </r>
  </si>
  <si>
    <t>0.035元/张*天</t>
  </si>
  <si>
    <t>详见：http://www.dce.com.cn/dalianshangpin/yw/fw/jystz/ywtz/6138990/index.html</t>
  </si>
  <si>
    <t>详见：http://www.dce.com.cn/dalianshangpin/yw/fw/jystz/ywtz/6177470/index.html</t>
  </si>
  <si>
    <t>1.6元/吨*天</t>
  </si>
  <si>
    <t>详见：http://www.dce.com.cn/dalianshangpin/yw/fw/jystz/ywtz/6188157/index.html</t>
  </si>
  <si>
    <t>25吨</t>
  </si>
  <si>
    <t>0.3元/吨*天</t>
  </si>
  <si>
    <t>专用线：26元/吨 非集装箱自送：18元/吨 集装箱自送：30元/吨</t>
  </si>
  <si>
    <t>专用线：26元/吨 非集装箱自送：15元/吨 集装箱自送：25元/吨</t>
  </si>
  <si>
    <r>
      <t>1元</t>
    </r>
    <r>
      <rPr>
        <sz val="9"/>
        <color indexed="8"/>
        <rFont val="宋体"/>
        <family val="0"/>
      </rPr>
      <t>/吨</t>
    </r>
  </si>
  <si>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</si>
  <si>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</si>
  <si>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</si>
  <si>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t xml:space="preserve">第四、五交割日 
卖方交增值税专用发票。 
</t>
  </si>
  <si>
    <r>
      <t>3</t>
    </r>
    <r>
      <rPr>
        <sz val="9"/>
        <color indexed="8"/>
        <rFont val="宋体"/>
        <family val="0"/>
      </rPr>
      <t>0元/吨</t>
    </r>
  </si>
  <si>
    <t>30千克</t>
  </si>
  <si>
    <t>0.5元/千克</t>
  </si>
  <si>
    <t>0.011元/千克*天</t>
  </si>
  <si>
    <r>
      <t>0</t>
    </r>
    <r>
      <rPr>
        <sz val="9"/>
        <color indexed="8"/>
        <rFont val="宋体"/>
        <family val="0"/>
      </rPr>
      <t>.2元/千克</t>
    </r>
  </si>
  <si>
    <t>0.03元/千克</t>
  </si>
  <si>
    <t>1～12（春节除外）</t>
  </si>
  <si>
    <t>1.4元/吨*天</t>
  </si>
  <si>
    <t>3000克</t>
  </si>
  <si>
    <t>0.06元/克</t>
  </si>
  <si>
    <r>
      <t>0.</t>
    </r>
    <r>
      <rPr>
        <sz val="9"/>
        <color indexed="8"/>
        <rFont val="宋体"/>
        <family val="0"/>
      </rPr>
      <t>12</t>
    </r>
    <r>
      <rPr>
        <sz val="9"/>
        <color indexed="8"/>
        <rFont val="宋体"/>
        <family val="0"/>
      </rPr>
      <t>元/克</t>
    </r>
  </si>
  <si>
    <t>1.8元/kg*天</t>
  </si>
  <si>
    <r>
      <t>2元</t>
    </r>
    <r>
      <rPr>
        <sz val="9"/>
        <color indexed="8"/>
        <rFont val="宋体"/>
        <family val="0"/>
      </rPr>
      <t>/千克</t>
    </r>
  </si>
  <si>
    <r>
      <t>3</t>
    </r>
    <r>
      <rPr>
        <sz val="9"/>
        <color indexed="8"/>
        <rFont val="宋体"/>
        <family val="0"/>
      </rPr>
      <t>00</t>
    </r>
    <r>
      <rPr>
        <sz val="9"/>
        <color indexed="8"/>
        <rFont val="宋体"/>
        <family val="0"/>
      </rPr>
      <t>吨</t>
    </r>
  </si>
  <si>
    <t>0.15元/吨*天</t>
  </si>
  <si>
    <r>
      <t>专用线：1</t>
    </r>
    <r>
      <rPr>
        <sz val="9"/>
        <color indexed="8"/>
        <rFont val="宋体"/>
        <family val="0"/>
      </rPr>
      <t xml:space="preserve">8元/吨 码头/自送：15元/吨 </t>
    </r>
  </si>
  <si>
    <t>0.7元/吨*天</t>
  </si>
  <si>
    <r>
      <t>4</t>
    </r>
    <r>
      <rPr>
        <sz val="9"/>
        <color indexed="8"/>
        <rFont val="宋体"/>
        <family val="0"/>
      </rPr>
      <t>0元/吨</t>
    </r>
  </si>
  <si>
    <t>6吨</t>
  </si>
  <si>
    <t>1.25元/吨*天</t>
  </si>
  <si>
    <t>专用线：35元/吨 非箱式车辆自提：30元/吨 箱式车辆自送：40元/吨</t>
  </si>
  <si>
    <t>专用线：35元/吨 非箱式车辆自提：25元/吨 箱式车辆自送：35元/吨</t>
  </si>
  <si>
    <r>
      <t>3元</t>
    </r>
    <r>
      <rPr>
        <sz val="9"/>
        <color indexed="8"/>
        <rFont val="宋体"/>
        <family val="0"/>
      </rPr>
      <t>/吨</t>
    </r>
  </si>
  <si>
    <t>2吨</t>
  </si>
  <si>
    <t>60吨</t>
  </si>
  <si>
    <t>专用线：25元/吨 码头：25元/吨 自送：20元/吨</t>
  </si>
  <si>
    <t>20元/吨</t>
  </si>
  <si>
    <r>
      <t>s</t>
    </r>
    <r>
      <rPr>
        <sz val="9"/>
        <color indexed="8"/>
        <rFont val="宋体"/>
        <family val="0"/>
      </rPr>
      <t>c</t>
    </r>
  </si>
  <si>
    <t>1000桶</t>
  </si>
  <si>
    <t>36个月以内，其中最近1～12个月为连续月份合约，12个月以后为季月合约</t>
  </si>
  <si>
    <t>0.1元/桶</t>
  </si>
  <si>
    <t>0.05元/桶</t>
  </si>
  <si>
    <t>0.2元/桶*天</t>
  </si>
  <si>
    <t>30元/吨</t>
  </si>
  <si>
    <r>
      <t>投机、套利、 套保</t>
    </r>
    <r>
      <rPr>
        <sz val="9"/>
        <color indexed="8"/>
        <rFont val="宋体"/>
        <family val="0"/>
      </rPr>
      <t>12</t>
    </r>
    <r>
      <rPr>
        <sz val="9"/>
        <color indexed="8"/>
        <rFont val="宋体"/>
        <family val="0"/>
      </rPr>
      <t>%</t>
    </r>
  </si>
  <si>
    <t>万分之一</t>
  </si>
  <si>
    <t>万分之四</t>
  </si>
  <si>
    <t>现金交割</t>
  </si>
  <si>
    <r>
      <t>投机、套利、 套保17</t>
    </r>
    <r>
      <rPr>
        <sz val="9"/>
        <color indexed="8"/>
        <rFont val="宋体"/>
        <family val="0"/>
      </rPr>
      <t>%</t>
    </r>
  </si>
  <si>
    <r>
      <t>5元</t>
    </r>
    <r>
      <rPr>
        <sz val="9"/>
        <color indexed="8"/>
        <rFont val="宋体"/>
        <family val="0"/>
      </rPr>
      <t>/手</t>
    </r>
  </si>
  <si>
    <t>10元/手</t>
  </si>
  <si>
    <t>无</t>
  </si>
  <si>
    <t>注 ：1.若待交割量超出交易所投机限仓的限制，需要提前申请临近交割月额度</t>
  </si>
  <si>
    <t xml:space="preserve">                                                        </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</si>
  <si>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</si>
  <si>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</si>
  <si>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</si>
  <si>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</si>
  <si>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</si>
  <si>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</si>
  <si>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</si>
  <si>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</si>
  <si>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PTA</t>
  </si>
  <si>
    <t>菜油</t>
  </si>
  <si>
    <t>期货合约单边持仓量＜10万：10000</t>
  </si>
  <si>
    <t>期货合约单边持仓量≥10万：单边持仓量×10%</t>
  </si>
  <si>
    <t>甲醇</t>
  </si>
  <si>
    <t>期货合约单边持仓量＜20万：20000</t>
  </si>
  <si>
    <t>期货合约单边持仓量≥20万：单边持仓量×10%</t>
  </si>
  <si>
    <t>菜粕</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</si>
  <si>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</si>
  <si>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</si>
  <si>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</si>
  <si>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</si>
  <si>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</si>
  <si>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</si>
  <si>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</si>
  <si>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</si>
  <si>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</si>
  <si>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</si>
  <si>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</si>
  <si>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</si>
  <si>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</si>
  <si>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</si>
  <si>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</si>
  <si>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</si>
  <si>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</si>
  <si>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</si>
  <si>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</si>
  <si>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3、中金所仅对2年期国债、5年期国债期货和10年期国债期货的跨品种双向持仓，实行大边保证金优惠。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</si>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</sst>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s>
  <fonts count="47">
    <font>
      <sz val="12"/>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b/>
      <sz val="11"/>
      <color indexed="8"/>
      <name val="宋体"/>
      <family val="0"/>
    </font>
    <font>
      <b/>
      <sz val="11"/>
      <color indexed="8"/>
      <name val="Times New Roman"/>
      <family val="1"/>
    </font>
    <font>
      <sz val="9"/>
      <color indexed="8"/>
      <name val="宋体"/>
      <family val="0"/>
    </font>
    <font>
      <sz val="9"/>
      <name val="宋体"/>
      <family val="0"/>
    </font>
    <font>
      <sz val="10"/>
      <name val="宋体"/>
      <family val="0"/>
    </font>
    <font>
      <sz val="7"/>
      <name val="宋体"/>
      <family val="0"/>
    </font>
    <font>
      <sz val="7"/>
      <color indexed="8"/>
      <name val="宋体"/>
      <family val="0"/>
    </font>
    <font>
      <sz val="14"/>
      <name val="微软雅黑"/>
      <family val="2"/>
    </font>
    <font>
      <sz val="12"/>
      <color indexed="63"/>
      <name val="微软雅黑"/>
      <family val="2"/>
    </font>
    <font>
      <b/>
      <sz val="11"/>
      <name val="宋体"/>
      <family val="0"/>
    </font>
    <font>
      <b/>
      <sz val="9"/>
      <color indexed="8"/>
      <name val="宋体"/>
      <family val="0"/>
    </font>
    <font>
      <b/>
      <sz val="12"/>
      <color indexed="8"/>
      <name val="宋体"/>
      <family val="0"/>
    </font>
    <font>
      <b/>
      <sz val="9"/>
      <name val="宋体"/>
      <family val="0"/>
    </font>
    <font>
      <sz val="10"/>
      <color indexed="8"/>
      <name val="宋体"/>
      <family val="0"/>
    </font>
    <font>
      <sz val="11"/>
      <color indexed="8"/>
      <name val="宋体"/>
      <family val="0"/>
    </font>
    <font>
      <b/>
      <sz val="9"/>
      <color indexed="8"/>
      <name val="Times New Roman"/>
      <family val="1"/>
    </font>
    <font>
      <b/>
      <sz val="11"/>
      <color indexed="56"/>
      <name val="宋体"/>
      <family val="0"/>
    </font>
    <font>
      <sz val="11"/>
      <color indexed="20"/>
      <name val="宋体"/>
      <family val="0"/>
    </font>
    <font>
      <sz val="11"/>
      <color indexed="9"/>
      <name val="宋体"/>
      <family val="0"/>
    </font>
    <font>
      <sz val="11"/>
      <color indexed="62"/>
      <name val="宋体"/>
      <family val="0"/>
    </font>
    <font>
      <u val="single"/>
      <sz val="12"/>
      <color indexed="12"/>
      <name val="宋体"/>
      <family val="0"/>
    </font>
    <font>
      <u val="single"/>
      <sz val="12"/>
      <color indexed="36"/>
      <name val="宋体"/>
      <family val="0"/>
    </font>
    <font>
      <sz val="11"/>
      <color indexed="60"/>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sz val="11"/>
      <color indexed="52"/>
      <name val="宋体"/>
      <family val="0"/>
    </font>
    <font>
      <b/>
      <sz val="11"/>
      <color indexed="9"/>
      <name val="宋体"/>
      <family val="0"/>
    </font>
    <font>
      <i/>
      <sz val="11"/>
      <color indexed="23"/>
      <name val="宋体"/>
      <family val="0"/>
    </font>
    <font>
      <b/>
      <sz val="15"/>
      <color indexed="56"/>
      <name val="宋体"/>
      <family val="0"/>
    </font>
    <font>
      <sz val="11"/>
      <color indexed="17"/>
      <name val="宋体"/>
      <family val="0"/>
    </font>
    <font>
      <b/>
      <sz val="13"/>
      <color indexed="56"/>
      <name val="宋体"/>
      <family val="0"/>
    </font>
    <font>
      <b/>
      <sz val="10"/>
      <color indexed="10"/>
      <name val="宋体"/>
      <family val="0"/>
    </font>
    <font>
      <b/>
      <sz val="9"/>
      <name val="Tahoma"/>
      <family val="2"/>
    </font>
    <font>
      <sz val="9"/>
      <name val="Tahoma"/>
      <family val="2"/>
    </font>
    <font>
      <b/>
      <sz val="11"/>
      <color theme="1"/>
      <name val="微软雅黑"/>
      <family val="2"/>
    </font>
    <font>
      <sz val="12"/>
      <color theme="1" tint="0.24998000264167786"/>
      <name val="微软雅黑"/>
      <family val="2"/>
    </font>
    <font>
      <sz val="7"/>
      <color rgb="FF000000"/>
      <name val="宋体"/>
      <family val="0"/>
    </font>
    <font>
      <b/>
      <sz val="9"/>
      <color rgb="FF000000"/>
      <name val="宋体"/>
      <family val="0"/>
    </font>
    <font>
      <b/>
      <sz val="8"/>
      <name val="宋体"/>
      <family val="2"/>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color indexed="63"/>
      </bottom>
    </border>
    <border>
      <left/>
      <right style="thin"/>
      <top style="thin"/>
      <bottom style="thin"/>
    </border>
    <border>
      <left/>
      <right style="thin"/>
      <top/>
      <bottom style="thin"/>
    </border>
    <border>
      <left style="thin"/>
      <right style="thin"/>
      <top/>
      <bottom style="thin"/>
    </border>
    <border>
      <left>
        <color indexed="63"/>
      </left>
      <right style="thin"/>
      <top/>
      <bottom style="thin"/>
    </border>
    <border>
      <left style="thin"/>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bottom/>
    </border>
    <border>
      <left>
        <color indexed="63"/>
      </left>
      <right style="thin"/>
      <top/>
      <bottom>
        <color indexed="63"/>
      </bottom>
    </border>
    <border>
      <left style="thin"/>
      <right>
        <color indexed="63"/>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right>
        <color indexed="63"/>
      </right>
      <top>
        <color indexed="63"/>
      </top>
      <bottom style="thin"/>
    </border>
    <border>
      <left>
        <color indexed="63"/>
      </left>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0" fillId="2" borderId="0" applyNumberFormat="0" applyBorder="0" applyAlignment="0" applyProtection="0"/>
    <xf numFmtId="0" fontId="25"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9" fillId="0" borderId="0">
      <alignment vertical="center"/>
      <protection/>
    </xf>
    <xf numFmtId="0" fontId="24"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4" fillId="7" borderId="0" applyNumberFormat="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9" fillId="0" borderId="0">
      <alignment vertical="center"/>
      <protection/>
    </xf>
    <xf numFmtId="0" fontId="36" fillId="0" borderId="3" applyNumberFormat="0" applyFill="0" applyAlignment="0" applyProtection="0"/>
    <xf numFmtId="0" fontId="9" fillId="0" borderId="0">
      <alignment vertical="center"/>
      <protection/>
    </xf>
    <xf numFmtId="0" fontId="38" fillId="0" borderId="4" applyNumberFormat="0" applyFill="0" applyAlignment="0" applyProtection="0"/>
    <xf numFmtId="0" fontId="9" fillId="0" borderId="0">
      <alignment vertical="center"/>
      <protection/>
    </xf>
    <xf numFmtId="0" fontId="24" fillId="8" borderId="0" applyNumberFormat="0" applyBorder="0" applyAlignment="0" applyProtection="0"/>
    <xf numFmtId="0" fontId="22" fillId="0" borderId="5" applyNumberFormat="0" applyFill="0" applyAlignment="0" applyProtection="0"/>
    <xf numFmtId="0" fontId="24" fillId="9" borderId="0" applyNumberFormat="0" applyBorder="0" applyAlignment="0" applyProtection="0"/>
    <xf numFmtId="0" fontId="29" fillId="10" borderId="6" applyNumberFormat="0" applyAlignment="0" applyProtection="0"/>
    <xf numFmtId="0" fontId="31" fillId="10" borderId="1" applyNumberFormat="0" applyAlignment="0" applyProtection="0"/>
    <xf numFmtId="0" fontId="34" fillId="11" borderId="7" applyNumberFormat="0" applyAlignment="0" applyProtection="0"/>
    <xf numFmtId="0" fontId="20" fillId="3" borderId="0" applyNumberFormat="0" applyBorder="0" applyAlignment="0" applyProtection="0"/>
    <xf numFmtId="0" fontId="24" fillId="12" borderId="0" applyNumberFormat="0" applyBorder="0" applyAlignment="0" applyProtection="0"/>
    <xf numFmtId="0" fontId="33" fillId="0" borderId="8" applyNumberFormat="0" applyFill="0" applyAlignment="0" applyProtection="0"/>
    <xf numFmtId="0" fontId="6" fillId="0" borderId="9" applyNumberFormat="0" applyFill="0" applyAlignment="0" applyProtection="0"/>
    <xf numFmtId="0" fontId="37" fillId="2" borderId="0" applyNumberFormat="0" applyBorder="0" applyAlignment="0" applyProtection="0"/>
    <xf numFmtId="0" fontId="28" fillId="13" borderId="0" applyNumberFormat="0" applyBorder="0" applyAlignment="0" applyProtection="0"/>
    <xf numFmtId="0" fontId="20" fillId="14" borderId="0" applyNumberFormat="0" applyBorder="0" applyAlignment="0" applyProtection="0"/>
    <xf numFmtId="0" fontId="2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4" fillId="20" borderId="0" applyNumberFormat="0" applyBorder="0" applyAlignment="0" applyProtection="0"/>
    <xf numFmtId="0" fontId="2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0" fillId="22" borderId="0" applyNumberFormat="0" applyBorder="0" applyAlignment="0" applyProtection="0"/>
    <xf numFmtId="0" fontId="24" fillId="23" borderId="0" applyNumberFormat="0" applyBorder="0" applyAlignment="0" applyProtection="0"/>
    <xf numFmtId="0" fontId="9" fillId="0" borderId="0">
      <alignment vertical="center"/>
      <protection/>
    </xf>
    <xf numFmtId="0" fontId="9" fillId="0" borderId="0">
      <alignment vertical="center"/>
      <protection/>
    </xf>
  </cellStyleXfs>
  <cellXfs count="310">
    <xf numFmtId="0" fontId="0" fillId="0" borderId="0" xfId="0" applyAlignment="1">
      <alignment/>
    </xf>
    <xf numFmtId="0" fontId="0" fillId="0" borderId="0" xfId="0" applyAlignment="1">
      <alignment wrapText="1"/>
    </xf>
    <xf numFmtId="0" fontId="1" fillId="24" borderId="10" xfId="0" applyFont="1" applyFill="1" applyBorder="1" applyAlignment="1">
      <alignment horizontal="center" vertical="center"/>
    </xf>
    <xf numFmtId="0" fontId="2" fillId="0" borderId="10" xfId="0" applyFont="1" applyBorder="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3" fillId="0" borderId="10" xfId="0" applyFont="1" applyBorder="1" applyAlignment="1">
      <alignment horizontal="center"/>
    </xf>
    <xf numFmtId="0" fontId="42" fillId="25" borderId="10" xfId="0" applyFont="1" applyFill="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center"/>
    </xf>
    <xf numFmtId="0" fontId="6" fillId="0" borderId="10"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8" fillId="10" borderId="11"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Fill="1" applyBorder="1" applyAlignment="1">
      <alignment horizontal="left" vertical="center"/>
    </xf>
    <xf numFmtId="0" fontId="8" fillId="26" borderId="10" xfId="0" applyFont="1" applyFill="1" applyBorder="1" applyAlignment="1">
      <alignment horizontal="right" vertical="center" wrapText="1"/>
    </xf>
    <xf numFmtId="0" fontId="8" fillId="26" borderId="10" xfId="0" applyFont="1" applyFill="1" applyBorder="1" applyAlignment="1">
      <alignment horizontal="center" vertical="center" wrapText="1"/>
    </xf>
    <xf numFmtId="0" fontId="8" fillId="0" borderId="10" xfId="0" applyFont="1" applyFill="1" applyBorder="1" applyAlignment="1">
      <alignment horizontal="right"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xf>
    <xf numFmtId="0" fontId="8" fillId="26" borderId="10" xfId="0" applyFont="1" applyFill="1" applyBorder="1" applyAlignment="1">
      <alignment horizontal="center" vertical="center"/>
    </xf>
    <xf numFmtId="0" fontId="8" fillId="0" borderId="10" xfId="0" applyFont="1" applyFill="1" applyBorder="1" applyAlignment="1">
      <alignment horizontal="right"/>
    </xf>
    <xf numFmtId="0" fontId="9" fillId="0" borderId="10" xfId="0" applyFont="1" applyFill="1" applyBorder="1" applyAlignment="1">
      <alignment horizontal="left" vertical="center"/>
    </xf>
    <xf numFmtId="0" fontId="9" fillId="26" borderId="11" xfId="0" applyFont="1" applyFill="1" applyBorder="1" applyAlignment="1">
      <alignment horizontal="right" vertical="center" wrapText="1"/>
    </xf>
    <xf numFmtId="0" fontId="9" fillId="26" borderId="10" xfId="0" applyFont="1" applyFill="1" applyBorder="1" applyAlignment="1">
      <alignment horizontal="center" vertical="center" wrapText="1"/>
    </xf>
    <xf numFmtId="0" fontId="9" fillId="0" borderId="10" xfId="0" applyFont="1" applyFill="1" applyBorder="1" applyAlignment="1">
      <alignment horizontal="right" vertical="center"/>
    </xf>
    <xf numFmtId="0" fontId="8" fillId="26" borderId="14"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26" borderId="13" xfId="0" applyFont="1" applyFill="1" applyBorder="1" applyAlignment="1">
      <alignment horizontal="center" vertical="center" wrapText="1"/>
    </xf>
    <xf numFmtId="0" fontId="8" fillId="26" borderId="13" xfId="0" applyFont="1" applyFill="1" applyBorder="1" applyAlignment="1">
      <alignment horizontal="center" vertical="center"/>
    </xf>
    <xf numFmtId="0" fontId="9" fillId="0" borderId="10" xfId="0" applyFont="1" applyFill="1" applyBorder="1" applyAlignment="1">
      <alignment horizontal="center" vertical="center"/>
    </xf>
    <xf numFmtId="0" fontId="8" fillId="26" borderId="14" xfId="0" applyFont="1" applyFill="1" applyBorder="1" applyAlignment="1">
      <alignment horizontal="right" vertical="center" wrapText="1"/>
    </xf>
    <xf numFmtId="0" fontId="8" fillId="26" borderId="15" xfId="0" applyFont="1" applyFill="1" applyBorder="1" applyAlignment="1">
      <alignment horizontal="right" vertical="center" wrapText="1"/>
    </xf>
    <xf numFmtId="0" fontId="8" fillId="26" borderId="14" xfId="0" applyFont="1" applyFill="1" applyBorder="1" applyAlignment="1">
      <alignment horizontal="center" vertical="center"/>
    </xf>
    <xf numFmtId="0" fontId="9" fillId="0" borderId="15" xfId="0"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26" borderId="15" xfId="0" applyFont="1" applyFill="1" applyBorder="1" applyAlignment="1">
      <alignment horizontal="center" vertical="center" wrapText="1"/>
    </xf>
    <xf numFmtId="0" fontId="9" fillId="0" borderId="15" xfId="0" applyFont="1" applyFill="1" applyBorder="1" applyAlignment="1">
      <alignment horizontal="righ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8" fillId="26" borderId="16" xfId="0"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9" fontId="8" fillId="0" borderId="10" xfId="0" applyNumberFormat="1" applyFont="1" applyFill="1" applyBorder="1" applyAlignment="1">
      <alignment horizontal="center" vertical="center" wrapText="1"/>
    </xf>
    <xf numFmtId="10" fontId="8" fillId="0" borderId="15"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3" xfId="0"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8"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 fillId="0" borderId="26" xfId="0" applyFont="1" applyFill="1" applyBorder="1" applyAlignment="1">
      <alignment horizontal="center" vertical="center" wrapText="1"/>
    </xf>
    <xf numFmtId="0" fontId="8" fillId="0" borderId="23" xfId="0" applyFont="1" applyFill="1" applyBorder="1" applyAlignment="1">
      <alignment horizontal="center" vertical="center" wrapText="1"/>
    </xf>
    <xf numFmtId="9" fontId="8" fillId="0" borderId="15"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178" fontId="8" fillId="0" borderId="10"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0" fontId="8" fillId="10" borderId="17" xfId="0" applyFont="1" applyFill="1" applyBorder="1" applyAlignment="1">
      <alignment horizontal="center" vertical="center" wrapText="1"/>
    </xf>
    <xf numFmtId="0" fontId="0" fillId="0" borderId="29" xfId="0" applyBorder="1" applyAlignment="1">
      <alignment/>
    </xf>
    <xf numFmtId="0" fontId="8" fillId="26" borderId="10" xfId="0" applyFont="1" applyFill="1" applyBorder="1" applyAlignment="1">
      <alignment horizontal="left" vertical="center" wrapText="1"/>
    </xf>
    <xf numFmtId="0" fontId="10" fillId="0" borderId="11" xfId="0" applyFont="1" applyBorder="1" applyAlignment="1">
      <alignment vertical="center" wrapText="1"/>
    </xf>
    <xf numFmtId="0" fontId="11" fillId="0" borderId="10" xfId="0" applyFont="1" applyBorder="1" applyAlignment="1">
      <alignment/>
    </xf>
    <xf numFmtId="0" fontId="11" fillId="0" borderId="12" xfId="0" applyFont="1" applyBorder="1" applyAlignment="1">
      <alignment vertical="center"/>
    </xf>
    <xf numFmtId="0" fontId="10" fillId="0" borderId="12" xfId="0" applyFont="1" applyBorder="1" applyAlignment="1">
      <alignment vertical="center"/>
    </xf>
    <xf numFmtId="0" fontId="9" fillId="26" borderId="10" xfId="0" applyFont="1" applyFill="1" applyBorder="1" applyAlignment="1">
      <alignment horizontal="left" vertical="center" wrapText="1"/>
    </xf>
    <xf numFmtId="0" fontId="8" fillId="27" borderId="15" xfId="0" applyFont="1" applyFill="1" applyBorder="1" applyAlignment="1">
      <alignment horizontal="center"/>
    </xf>
    <xf numFmtId="0" fontId="11" fillId="0" borderId="12" xfId="0" applyFont="1" applyBorder="1" applyAlignment="1">
      <alignment vertical="center"/>
    </xf>
    <xf numFmtId="0" fontId="10" fillId="0" borderId="12" xfId="0" applyFont="1" applyBorder="1" applyAlignment="1">
      <alignment vertical="center"/>
    </xf>
    <xf numFmtId="0" fontId="11" fillId="0" borderId="15" xfId="0" applyFont="1" applyBorder="1" applyAlignment="1">
      <alignment vertical="center"/>
    </xf>
    <xf numFmtId="0" fontId="10" fillId="0" borderId="15" xfId="0" applyFont="1" applyBorder="1" applyAlignment="1">
      <alignment vertical="center"/>
    </xf>
    <xf numFmtId="0" fontId="8" fillId="26" borderId="15" xfId="0" applyFont="1" applyFill="1" applyBorder="1" applyAlignment="1">
      <alignment horizontal="left" vertical="center" wrapText="1"/>
    </xf>
    <xf numFmtId="0" fontId="10" fillId="0" borderId="10" xfId="0" applyFont="1" applyFill="1" applyBorder="1" applyAlignment="1">
      <alignment wrapText="1"/>
    </xf>
    <xf numFmtId="0" fontId="10" fillId="0" borderId="11" xfId="0" applyFont="1" applyFill="1" applyBorder="1" applyAlignment="1">
      <alignment vertical="center" wrapText="1"/>
    </xf>
    <xf numFmtId="0" fontId="11" fillId="0" borderId="10" xfId="0" applyFont="1" applyFill="1" applyBorder="1" applyAlignment="1">
      <alignment/>
    </xf>
    <xf numFmtId="0" fontId="10" fillId="0" borderId="10" xfId="0" applyFont="1" applyFill="1" applyBorder="1" applyAlignment="1">
      <alignment/>
    </xf>
    <xf numFmtId="0" fontId="10" fillId="0" borderId="12" xfId="0" applyFont="1" applyFill="1" applyBorder="1" applyAlignment="1">
      <alignment vertical="center"/>
    </xf>
    <xf numFmtId="0" fontId="10" fillId="0" borderId="12" xfId="0" applyFont="1" applyFill="1" applyBorder="1" applyAlignment="1">
      <alignment vertical="center"/>
    </xf>
    <xf numFmtId="0" fontId="10" fillId="0" borderId="15" xfId="0" applyFont="1" applyFill="1" applyBorder="1" applyAlignment="1">
      <alignment vertical="center"/>
    </xf>
    <xf numFmtId="0" fontId="10" fillId="0" borderId="10" xfId="0" applyFont="1" applyBorder="1" applyAlignment="1">
      <alignment vertical="center" wrapText="1"/>
    </xf>
    <xf numFmtId="0" fontId="10" fillId="0" borderId="10" xfId="0" applyFont="1" applyBorder="1" applyAlignment="1">
      <alignment vertical="center"/>
    </xf>
    <xf numFmtId="0" fontId="8" fillId="0" borderId="10" xfId="0" applyFont="1" applyBorder="1" applyAlignment="1">
      <alignment horizontal="left" vertical="center" wrapText="1"/>
    </xf>
    <xf numFmtId="0" fontId="8" fillId="0" borderId="10" xfId="0" applyFont="1" applyBorder="1" applyAlignment="1">
      <alignment horizontal="right" vertical="center" wrapText="1"/>
    </xf>
    <xf numFmtId="0" fontId="12" fillId="0" borderId="0" xfId="0" applyNumberFormat="1" applyFont="1" applyFill="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0" fillId="26" borderId="0" xfId="0" applyFill="1" applyAlignment="1">
      <alignment/>
    </xf>
    <xf numFmtId="0" fontId="1" fillId="26" borderId="10" xfId="0" applyFont="1" applyFill="1" applyBorder="1" applyAlignment="1">
      <alignment horizontal="center" vertical="center"/>
    </xf>
    <xf numFmtId="0" fontId="13" fillId="25" borderId="10" xfId="0" applyFont="1" applyFill="1" applyBorder="1" applyAlignment="1">
      <alignment horizontal="center" vertical="center"/>
    </xf>
    <xf numFmtId="0" fontId="2" fillId="26" borderId="10" xfId="0" applyFont="1" applyFill="1" applyBorder="1" applyAlignment="1">
      <alignment horizontal="center" vertical="center"/>
    </xf>
    <xf numFmtId="9" fontId="2" fillId="26" borderId="10" xfId="0" applyNumberFormat="1" applyFont="1" applyFill="1" applyBorder="1" applyAlignment="1">
      <alignment horizontal="center" vertical="center" wrapText="1"/>
    </xf>
    <xf numFmtId="0" fontId="43" fillId="0" borderId="0" xfId="0" applyFont="1" applyAlignment="1">
      <alignment/>
    </xf>
    <xf numFmtId="0" fontId="0" fillId="0" borderId="0" xfId="0" applyAlignment="1">
      <alignment vertical="center"/>
    </xf>
    <xf numFmtId="0" fontId="15" fillId="0" borderId="0" xfId="0" applyFont="1" applyAlignment="1">
      <alignment/>
    </xf>
    <xf numFmtId="0" fontId="3" fillId="0" borderId="28" xfId="0" applyFont="1" applyBorder="1" applyAlignment="1">
      <alignment horizontal="center"/>
    </xf>
    <xf numFmtId="0" fontId="42" fillId="25" borderId="10" xfId="0" applyFont="1" applyFill="1" applyBorder="1" applyAlignment="1">
      <alignment/>
    </xf>
    <xf numFmtId="0" fontId="5" fillId="0" borderId="10" xfId="0" applyFont="1" applyBorder="1" applyAlignment="1">
      <alignment/>
    </xf>
    <xf numFmtId="0" fontId="10" fillId="0" borderId="0" xfId="0" applyFont="1" applyAlignment="1">
      <alignment/>
    </xf>
    <xf numFmtId="0" fontId="10" fillId="0" borderId="12" xfId="0" applyFont="1" applyFill="1" applyBorder="1" applyAlignment="1">
      <alignment/>
    </xf>
    <xf numFmtId="0" fontId="10" fillId="0" borderId="24" xfId="0" applyFont="1" applyFill="1" applyBorder="1" applyAlignment="1">
      <alignment vertical="center" wrapText="1"/>
    </xf>
    <xf numFmtId="0" fontId="10" fillId="0" borderId="0" xfId="0" applyFont="1" applyFill="1" applyBorder="1" applyAlignment="1">
      <alignment vertical="center" wrapText="1"/>
    </xf>
    <xf numFmtId="0" fontId="16" fillId="0" borderId="12" xfId="0" applyFont="1" applyBorder="1" applyAlignment="1">
      <alignment horizontal="centerContinuous" vertical="center"/>
    </xf>
    <xf numFmtId="0" fontId="12" fillId="10" borderId="12"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26" borderId="10" xfId="0" applyFont="1" applyFill="1" applyBorder="1" applyAlignment="1">
      <alignment horizontal="center" vertical="center" wrapText="1"/>
    </xf>
    <xf numFmtId="0" fontId="12" fillId="0" borderId="31" xfId="0" applyFont="1" applyBorder="1" applyAlignment="1">
      <alignment horizontal="center" vertical="center" wrapText="1"/>
    </xf>
    <xf numFmtId="0" fontId="12" fillId="26" borderId="15" xfId="0"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9" fontId="11" fillId="26" borderId="10" xfId="0" applyNumberFormat="1" applyFont="1" applyFill="1" applyBorder="1" applyAlignment="1">
      <alignment horizontal="center" vertical="center" wrapText="1"/>
    </xf>
    <xf numFmtId="0" fontId="11" fillId="0" borderId="0" xfId="0" applyFont="1" applyFill="1" applyAlignment="1">
      <alignment/>
    </xf>
    <xf numFmtId="0" fontId="16" fillId="0" borderId="10" xfId="0" applyFont="1" applyBorder="1" applyAlignment="1">
      <alignment horizontal="centerContinuous" vertical="center"/>
    </xf>
    <xf numFmtId="0" fontId="12" fillId="10" borderId="10" xfId="0" applyFont="1" applyFill="1" applyBorder="1" applyAlignment="1">
      <alignment horizontal="center" vertical="center" wrapText="1"/>
    </xf>
    <xf numFmtId="0" fontId="12" fillId="0" borderId="13" xfId="0" applyFont="1" applyFill="1" applyBorder="1" applyAlignment="1">
      <alignment horizontal="left"/>
    </xf>
    <xf numFmtId="0" fontId="12" fillId="0" borderId="10" xfId="0" applyFont="1" applyFill="1" applyBorder="1" applyAlignment="1">
      <alignment horizontal="right" vertical="center" wrapText="1"/>
    </xf>
    <xf numFmtId="0" fontId="11" fillId="0" borderId="10" xfId="0" applyFont="1" applyBorder="1" applyAlignment="1">
      <alignment horizontal="center"/>
    </xf>
    <xf numFmtId="0" fontId="12" fillId="0" borderId="13" xfId="0" applyFont="1" applyFill="1" applyBorder="1" applyAlignment="1">
      <alignment horizontal="left" vertical="center"/>
    </xf>
    <xf numFmtId="0" fontId="12" fillId="0" borderId="28"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9"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14" xfId="0" applyFont="1" applyFill="1" applyBorder="1" applyAlignment="1">
      <alignment horizontal="left" vertical="center" wrapText="1"/>
    </xf>
    <xf numFmtId="0" fontId="11" fillId="0" borderId="10" xfId="0" applyFont="1" applyFill="1" applyBorder="1" applyAlignment="1">
      <alignment horizontal="center"/>
    </xf>
    <xf numFmtId="0" fontId="12" fillId="0" borderId="11"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wrapText="1"/>
    </xf>
    <xf numFmtId="0" fontId="12" fillId="0" borderId="31" xfId="0" applyFont="1" applyFill="1" applyBorder="1" applyAlignment="1">
      <alignment horizontal="left" vertical="center" wrapText="1"/>
    </xf>
    <xf numFmtId="0" fontId="0" fillId="0" borderId="15" xfId="0"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2" fillId="26" borderId="15" xfId="0" applyFont="1" applyFill="1" applyBorder="1" applyAlignment="1">
      <alignment horizontal="right" vertical="center" wrapText="1"/>
    </xf>
    <xf numFmtId="0" fontId="11" fillId="0" borderId="11" xfId="0" applyFont="1" applyBorder="1" applyAlignment="1">
      <alignment horizontal="center"/>
    </xf>
    <xf numFmtId="0" fontId="12" fillId="0" borderId="11" xfId="0" applyFont="1" applyFill="1" applyBorder="1" applyAlignment="1">
      <alignment horizontal="right" vertical="center" wrapText="1"/>
    </xf>
    <xf numFmtId="0" fontId="12" fillId="0" borderId="10" xfId="0" applyFont="1" applyFill="1" applyBorder="1" applyAlignment="1">
      <alignment horizontal="left" vertical="center" wrapText="1"/>
    </xf>
    <xf numFmtId="0" fontId="17" fillId="0" borderId="11" xfId="0" applyFont="1" applyBorder="1" applyAlignment="1">
      <alignment horizontal="centerContinuous" vertical="center"/>
    </xf>
    <xf numFmtId="0" fontId="16" fillId="0" borderId="10" xfId="0" applyFont="1" applyBorder="1" applyAlignment="1">
      <alignment horizontal="center" vertical="center" wrapText="1"/>
    </xf>
    <xf numFmtId="0" fontId="16" fillId="26" borderId="10" xfId="0" applyFont="1" applyFill="1" applyBorder="1" applyAlignment="1">
      <alignment horizontal="center" vertical="center" wrapText="1"/>
    </xf>
    <xf numFmtId="0" fontId="16" fillId="26" borderId="10" xfId="68" applyFont="1" applyFill="1" applyBorder="1" applyAlignment="1" applyProtection="1">
      <alignment horizontal="center" vertical="center" wrapText="1"/>
      <protection/>
    </xf>
    <xf numFmtId="0" fontId="18" fillId="0" borderId="10" xfId="0" applyFont="1" applyBorder="1" applyAlignment="1">
      <alignment horizontal="center" vertical="center" wrapText="1"/>
    </xf>
    <xf numFmtId="0" fontId="8" fillId="26" borderId="10" xfId="23" applyFont="1" applyFill="1" applyBorder="1" applyAlignment="1" applyProtection="1">
      <alignment horizontal="center" vertical="center"/>
      <protection/>
    </xf>
    <xf numFmtId="0" fontId="9" fillId="0" borderId="10" xfId="0" applyFont="1" applyBorder="1" applyAlignment="1">
      <alignment horizontal="center"/>
    </xf>
    <xf numFmtId="0" fontId="0" fillId="0" borderId="10" xfId="0" applyBorder="1" applyAlignment="1">
      <alignment horizontal="center"/>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0" xfId="0" applyBorder="1" applyAlignment="1">
      <alignment/>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26" borderId="10" xfId="69" applyFont="1" applyFill="1" applyBorder="1" applyAlignment="1" applyProtection="1">
      <alignment horizontal="center" vertical="center" wrapText="1"/>
      <protection/>
    </xf>
    <xf numFmtId="0" fontId="9" fillId="0" borderId="11" xfId="0" applyFont="1" applyBorder="1" applyAlignment="1">
      <alignment horizontal="center"/>
    </xf>
    <xf numFmtId="0" fontId="8" fillId="0" borderId="12" xfId="0" applyFont="1" applyBorder="1" applyAlignment="1">
      <alignment horizontal="center" vertical="center" wrapText="1"/>
    </xf>
    <xf numFmtId="0" fontId="8" fillId="0" borderId="26" xfId="0" applyFont="1" applyBorder="1" applyAlignment="1">
      <alignment horizontal="center" vertical="center" wrapText="1"/>
    </xf>
    <xf numFmtId="0" fontId="9" fillId="0" borderId="30" xfId="0" applyFont="1" applyBorder="1" applyAlignment="1">
      <alignment horizontal="center"/>
    </xf>
    <xf numFmtId="0" fontId="8" fillId="26" borderId="10" xfId="35" applyFont="1" applyFill="1" applyBorder="1" applyAlignment="1" applyProtection="1">
      <alignment horizontal="center" vertical="center"/>
      <protection/>
    </xf>
    <xf numFmtId="0" fontId="8" fillId="26" borderId="10" xfId="29" applyFont="1" applyFill="1" applyBorder="1" applyAlignment="1" applyProtection="1">
      <alignment horizontal="center" vertical="center"/>
      <protection/>
    </xf>
    <xf numFmtId="0" fontId="8" fillId="26" borderId="10" xfId="37" applyFont="1" applyFill="1" applyBorder="1" applyAlignment="1" applyProtection="1">
      <alignment horizontal="center" vertical="center"/>
      <protection/>
    </xf>
    <xf numFmtId="0" fontId="9" fillId="0" borderId="10" xfId="0" applyFont="1" applyBorder="1" applyAlignment="1">
      <alignment horizontal="center" wrapText="1"/>
    </xf>
    <xf numFmtId="0" fontId="8" fillId="26" borderId="10" xfId="39" applyFont="1" applyFill="1" applyBorder="1" applyAlignment="1" applyProtection="1">
      <alignment horizontal="center" vertical="center"/>
      <protection/>
    </xf>
    <xf numFmtId="0" fontId="19" fillId="0" borderId="23" xfId="0" applyFont="1" applyBorder="1" applyAlignment="1">
      <alignment horizontal="left" vertical="center" wrapText="1"/>
    </xf>
    <xf numFmtId="0" fontId="19" fillId="0" borderId="15" xfId="0" applyFont="1" applyBorder="1" applyAlignment="1">
      <alignment horizontal="right" vertical="center" wrapText="1"/>
    </xf>
    <xf numFmtId="0" fontId="19"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10" xfId="0" applyFont="1" applyFill="1" applyBorder="1" applyAlignment="1">
      <alignment horizontal="center"/>
    </xf>
    <xf numFmtId="178" fontId="0" fillId="0" borderId="0" xfId="0" applyNumberFormat="1" applyAlignment="1">
      <alignment/>
    </xf>
    <xf numFmtId="9" fontId="0" fillId="0" borderId="0" xfId="0" applyNumberFormat="1" applyAlignment="1">
      <alignment/>
    </xf>
    <xf numFmtId="0" fontId="6" fillId="0" borderId="11" xfId="0" applyFont="1" applyBorder="1" applyAlignment="1">
      <alignment horizontal="centerContinuous" vertical="center"/>
    </xf>
    <xf numFmtId="178" fontId="6" fillId="0" borderId="10" xfId="0" applyNumberFormat="1" applyFont="1" applyBorder="1" applyAlignment="1">
      <alignment horizontal="centerContinuous" vertical="center"/>
    </xf>
    <xf numFmtId="178" fontId="20" fillId="28" borderId="10" xfId="0" applyNumberFormat="1" applyFont="1" applyFill="1" applyBorder="1" applyAlignment="1">
      <alignment horizontal="centerContinuous" vertical="center" wrapText="1"/>
    </xf>
    <xf numFmtId="0" fontId="20" fillId="10" borderId="11" xfId="0" applyFont="1" applyFill="1" applyBorder="1" applyAlignment="1">
      <alignment horizontal="center" vertical="center" wrapText="1"/>
    </xf>
    <xf numFmtId="0" fontId="20" fillId="10" borderId="10" xfId="0" applyFont="1" applyFill="1" applyBorder="1" applyAlignment="1">
      <alignment horizontal="center" vertical="center" wrapText="1"/>
    </xf>
    <xf numFmtId="178" fontId="20" fillId="10" borderId="10"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Fill="1" applyBorder="1" applyAlignment="1">
      <alignment horizontal="left"/>
    </xf>
    <xf numFmtId="0" fontId="19" fillId="0" borderId="10" xfId="0" applyFont="1" applyFill="1" applyBorder="1" applyAlignment="1">
      <alignment horizontal="right" vertical="center" wrapText="1"/>
    </xf>
    <xf numFmtId="178" fontId="19" fillId="29" borderId="10"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178" fontId="19" fillId="2" borderId="10" xfId="0" applyNumberFormat="1"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Fill="1" applyBorder="1" applyAlignment="1">
      <alignment horizontal="left" vertical="center"/>
    </xf>
    <xf numFmtId="9" fontId="10"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0" fillId="0" borderId="10" xfId="0" applyFont="1" applyFill="1" applyBorder="1" applyAlignment="1">
      <alignment horizontal="left" vertical="center"/>
    </xf>
    <xf numFmtId="0" fontId="10" fillId="0" borderId="11" xfId="0" applyFont="1" applyFill="1" applyBorder="1" applyAlignment="1">
      <alignment horizontal="right" vertical="center" wrapText="1"/>
    </xf>
    <xf numFmtId="178" fontId="10" fillId="29"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xf>
    <xf numFmtId="0" fontId="19" fillId="0" borderId="15" xfId="0" applyFont="1" applyFill="1" applyBorder="1" applyAlignment="1">
      <alignment horizontal="right"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left" vertical="center" wrapText="1"/>
    </xf>
    <xf numFmtId="178" fontId="10" fillId="29" borderId="15" xfId="0"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178" fontId="10" fillId="2"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178" fontId="10" fillId="2" borderId="10" xfId="0" applyNumberFormat="1" applyFont="1" applyFill="1" applyBorder="1" applyAlignment="1">
      <alignment horizontal="center" vertical="center" wrapText="1"/>
    </xf>
    <xf numFmtId="178" fontId="19" fillId="29" borderId="15"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9" fontId="19" fillId="0" borderId="15"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9" fontId="19" fillId="0" borderId="31" xfId="0" applyNumberFormat="1" applyFont="1" applyFill="1" applyBorder="1" applyAlignment="1">
      <alignment horizontal="center" vertical="center" wrapText="1"/>
    </xf>
    <xf numFmtId="178" fontId="19" fillId="0" borderId="10" xfId="0" applyNumberFormat="1" applyFont="1" applyFill="1" applyBorder="1" applyAlignment="1">
      <alignment horizontal="center" vertical="center" wrapText="1"/>
    </xf>
    <xf numFmtId="0" fontId="7" fillId="28" borderId="10" xfId="0" applyFont="1" applyFill="1" applyBorder="1" applyAlignment="1">
      <alignment horizontal="centerContinuous" vertical="center"/>
    </xf>
    <xf numFmtId="9" fontId="7" fillId="28" borderId="10" xfId="0" applyNumberFormat="1" applyFont="1" applyFill="1" applyBorder="1" applyAlignment="1">
      <alignment horizontal="centerContinuous" vertical="center"/>
    </xf>
    <xf numFmtId="178" fontId="20" fillId="23" borderId="10" xfId="0" applyNumberFormat="1" applyFont="1" applyFill="1" applyBorder="1" applyAlignment="1">
      <alignment horizontal="centerContinuous" vertical="center" wrapText="1"/>
    </xf>
    <xf numFmtId="0" fontId="7" fillId="23" borderId="10" xfId="0" applyFont="1" applyFill="1" applyBorder="1" applyAlignment="1">
      <alignment horizontal="centerContinuous" vertical="center"/>
    </xf>
    <xf numFmtId="9" fontId="20" fillId="10" borderId="10" xfId="0" applyNumberFormat="1" applyFont="1" applyFill="1" applyBorder="1" applyAlignment="1">
      <alignment horizontal="center" vertical="center" wrapText="1"/>
    </xf>
    <xf numFmtId="9" fontId="10" fillId="0" borderId="10" xfId="0" applyNumberFormat="1" applyFont="1" applyBorder="1" applyAlignment="1">
      <alignment horizontal="center"/>
    </xf>
    <xf numFmtId="0" fontId="10" fillId="0" borderId="11" xfId="0" applyFont="1" applyBorder="1" applyAlignment="1">
      <alignment horizontal="left" vertical="center" wrapText="1"/>
    </xf>
    <xf numFmtId="178" fontId="19" fillId="3" borderId="10" xfId="0" applyNumberFormat="1" applyFont="1" applyFill="1" applyBorder="1" applyAlignment="1">
      <alignment horizontal="center" vertical="center" wrapText="1"/>
    </xf>
    <xf numFmtId="178" fontId="10" fillId="0" borderId="10" xfId="0" applyNumberFormat="1" applyFont="1" applyBorder="1" applyAlignment="1">
      <alignment horizontal="center"/>
    </xf>
    <xf numFmtId="0" fontId="12" fillId="26" borderId="0" xfId="0" applyFont="1" applyFill="1" applyBorder="1" applyAlignment="1">
      <alignment horizontal="center" vertical="center" wrapText="1"/>
    </xf>
    <xf numFmtId="0" fontId="10" fillId="0" borderId="12" xfId="0" applyFont="1" applyBorder="1" applyAlignment="1">
      <alignment horizontal="left" vertical="center" wrapText="1"/>
    </xf>
    <xf numFmtId="0" fontId="11" fillId="26" borderId="0" xfId="0" applyFont="1" applyFill="1" applyBorder="1" applyAlignment="1">
      <alignment horizontal="center" vertical="center" wrapText="1"/>
    </xf>
    <xf numFmtId="0" fontId="10" fillId="0" borderId="12" xfId="0" applyFont="1" applyBorder="1" applyAlignment="1">
      <alignment horizontal="left" vertical="center" wrapText="1"/>
    </xf>
    <xf numFmtId="9" fontId="10" fillId="0" borderId="10" xfId="0" applyNumberFormat="1" applyFont="1" applyBorder="1" applyAlignment="1">
      <alignment horizontal="center" vertical="center" wrapText="1"/>
    </xf>
    <xf numFmtId="178" fontId="10" fillId="0" borderId="10" xfId="0" applyNumberFormat="1" applyFont="1" applyBorder="1" applyAlignment="1">
      <alignment horizontal="center" vertical="center" wrapText="1"/>
    </xf>
    <xf numFmtId="9" fontId="10" fillId="0" borderId="10" xfId="0" applyNumberFormat="1" applyFont="1" applyBorder="1" applyAlignment="1">
      <alignment horizontal="center" vertical="center"/>
    </xf>
    <xf numFmtId="0" fontId="10" fillId="0" borderId="15" xfId="0" applyFont="1" applyBorder="1" applyAlignment="1">
      <alignment horizontal="left" vertical="center" wrapText="1"/>
    </xf>
    <xf numFmtId="178" fontId="10" fillId="0" borderId="10" xfId="0" applyNumberFormat="1" applyFont="1" applyBorder="1" applyAlignment="1">
      <alignment horizontal="center" vertical="center"/>
    </xf>
    <xf numFmtId="178" fontId="19" fillId="0" borderId="15" xfId="0" applyNumberFormat="1" applyFont="1" applyFill="1" applyBorder="1" applyAlignment="1">
      <alignment horizontal="center" vertical="center" wrapText="1"/>
    </xf>
    <xf numFmtId="9" fontId="10" fillId="0" borderId="15" xfId="0" applyNumberFormat="1" applyFont="1" applyBorder="1" applyAlignment="1">
      <alignment horizontal="center"/>
    </xf>
    <xf numFmtId="178" fontId="10" fillId="3" borderId="10" xfId="0" applyNumberFormat="1" applyFont="1" applyFill="1" applyBorder="1" applyAlignment="1">
      <alignment horizontal="center" vertical="center" wrapText="1"/>
    </xf>
    <xf numFmtId="0" fontId="10" fillId="0" borderId="30" xfId="0" applyFont="1" applyBorder="1" applyAlignment="1">
      <alignment horizontal="center" vertical="center" wrapText="1"/>
    </xf>
    <xf numFmtId="178" fontId="10" fillId="3" borderId="10" xfId="0" applyNumberFormat="1" applyFont="1" applyFill="1" applyBorder="1" applyAlignment="1">
      <alignment horizontal="center"/>
    </xf>
    <xf numFmtId="0" fontId="10" fillId="0" borderId="30" xfId="0" applyFont="1" applyBorder="1" applyAlignment="1">
      <alignment horizontal="left" vertical="center" wrapText="1"/>
    </xf>
    <xf numFmtId="0" fontId="10" fillId="0" borderId="12" xfId="0" applyFont="1" applyBorder="1" applyAlignment="1">
      <alignment horizontal="left" vertical="center" wrapText="1"/>
    </xf>
    <xf numFmtId="178" fontId="10" fillId="0" borderId="15" xfId="0" applyNumberFormat="1" applyFont="1" applyBorder="1" applyAlignment="1">
      <alignment horizontal="center"/>
    </xf>
    <xf numFmtId="178" fontId="10" fillId="0" borderId="31" xfId="0" applyNumberFormat="1" applyFont="1" applyBorder="1" applyAlignment="1">
      <alignment horizontal="center"/>
    </xf>
    <xf numFmtId="178" fontId="10" fillId="0" borderId="0" xfId="0" applyNumberFormat="1" applyFont="1" applyAlignment="1">
      <alignment/>
    </xf>
    <xf numFmtId="9" fontId="10" fillId="0" borderId="0" xfId="0" applyNumberFormat="1" applyFont="1" applyAlignment="1">
      <alignment/>
    </xf>
    <xf numFmtId="0" fontId="11" fillId="26" borderId="0" xfId="0" applyFont="1" applyFill="1" applyAlignment="1">
      <alignment/>
    </xf>
    <xf numFmtId="0" fontId="11" fillId="26" borderId="10" xfId="0" applyFont="1" applyFill="1" applyBorder="1" applyAlignment="1">
      <alignment/>
    </xf>
    <xf numFmtId="0" fontId="16" fillId="26" borderId="10" xfId="0" applyFont="1" applyFill="1" applyBorder="1" applyAlignment="1">
      <alignment horizontal="centerContinuous" vertical="center"/>
    </xf>
    <xf numFmtId="0" fontId="21" fillId="26" borderId="10" xfId="0" applyFont="1" applyFill="1" applyBorder="1" applyAlignment="1">
      <alignment horizontal="centerContinuous" vertical="center"/>
    </xf>
    <xf numFmtId="0" fontId="11" fillId="26" borderId="0" xfId="0" applyFont="1" applyFill="1" applyAlignment="1">
      <alignment horizontal="centerContinuous"/>
    </xf>
    <xf numFmtId="0" fontId="12" fillId="26" borderId="11" xfId="0" applyFont="1" applyFill="1" applyBorder="1" applyAlignment="1">
      <alignment horizontal="center" vertical="center" wrapText="1"/>
    </xf>
    <xf numFmtId="0" fontId="12" fillId="26" borderId="13" xfId="0" applyFont="1" applyFill="1" applyBorder="1" applyAlignment="1">
      <alignment horizontal="center"/>
    </xf>
    <xf numFmtId="0" fontId="12" fillId="26" borderId="10" xfId="0" applyFont="1" applyFill="1" applyBorder="1" applyAlignment="1">
      <alignment horizontal="right" vertical="center" wrapText="1"/>
    </xf>
    <xf numFmtId="9" fontId="12" fillId="26" borderId="10" xfId="0" applyNumberFormat="1" applyFont="1" applyFill="1" applyBorder="1" applyAlignment="1">
      <alignment horizontal="center" vertical="center" wrapText="1"/>
    </xf>
    <xf numFmtId="0" fontId="12" fillId="26" borderId="12" xfId="0" applyFont="1" applyFill="1" applyBorder="1" applyAlignment="1">
      <alignment horizontal="center" vertical="center" wrapText="1"/>
    </xf>
    <xf numFmtId="0" fontId="12" fillId="26" borderId="13" xfId="0" applyFont="1" applyFill="1" applyBorder="1" applyAlignment="1">
      <alignment horizontal="center" vertical="center"/>
    </xf>
    <xf numFmtId="0" fontId="12" fillId="26" borderId="10" xfId="0" applyFont="1" applyFill="1" applyBorder="1" applyAlignment="1">
      <alignment horizontal="right"/>
    </xf>
    <xf numFmtId="0" fontId="12" fillId="26" borderId="13" xfId="0" applyFont="1" applyFill="1" applyBorder="1" applyAlignment="1">
      <alignment horizontal="center" vertical="center" wrapText="1"/>
    </xf>
    <xf numFmtId="0" fontId="12" fillId="26" borderId="10" xfId="0" applyFont="1" applyFill="1" applyBorder="1" applyAlignment="1">
      <alignment horizontal="center"/>
    </xf>
    <xf numFmtId="0" fontId="11" fillId="26" borderId="10" xfId="0" applyFont="1" applyFill="1" applyBorder="1" applyAlignment="1">
      <alignment horizontal="center" vertical="center"/>
    </xf>
    <xf numFmtId="0" fontId="11" fillId="26" borderId="11" xfId="0" applyFont="1" applyFill="1" applyBorder="1" applyAlignment="1">
      <alignment horizontal="right" vertical="center" wrapText="1"/>
    </xf>
    <xf numFmtId="0" fontId="11" fillId="26" borderId="10" xfId="0" applyFont="1" applyFill="1" applyBorder="1" applyAlignment="1">
      <alignment horizontal="center" vertical="center" wrapText="1"/>
    </xf>
    <xf numFmtId="0" fontId="11" fillId="26" borderId="10" xfId="0" applyFont="1" applyFill="1" applyBorder="1" applyAlignment="1">
      <alignment horizontal="right" vertical="center"/>
    </xf>
    <xf numFmtId="0" fontId="12" fillId="26" borderId="10" xfId="0" applyFont="1" applyFill="1" applyBorder="1" applyAlignment="1">
      <alignment horizontal="center" vertical="center"/>
    </xf>
    <xf numFmtId="0" fontId="12" fillId="26" borderId="14" xfId="0" applyFont="1" applyFill="1" applyBorder="1" applyAlignment="1">
      <alignment horizontal="center" vertical="center" wrapText="1"/>
    </xf>
    <xf numFmtId="0" fontId="11" fillId="26" borderId="10" xfId="0" applyFont="1" applyFill="1" applyBorder="1" applyAlignment="1">
      <alignment horizontal="right"/>
    </xf>
    <xf numFmtId="0" fontId="12" fillId="26" borderId="14" xfId="0" applyFont="1" applyFill="1" applyBorder="1" applyAlignment="1">
      <alignment horizontal="center"/>
    </xf>
    <xf numFmtId="0" fontId="11" fillId="26" borderId="15" xfId="0" applyFont="1" applyFill="1" applyBorder="1" applyAlignment="1">
      <alignment horizontal="right"/>
    </xf>
    <xf numFmtId="0" fontId="12" fillId="26" borderId="14" xfId="0" applyFont="1" applyFill="1" applyBorder="1" applyAlignment="1">
      <alignment horizontal="center" vertical="center"/>
    </xf>
    <xf numFmtId="0" fontId="11" fillId="26" borderId="15" xfId="0" applyFont="1" applyFill="1" applyBorder="1" applyAlignment="1">
      <alignment horizontal="right" vertical="center"/>
    </xf>
    <xf numFmtId="0" fontId="12" fillId="26" borderId="17" xfId="0" applyFont="1" applyFill="1" applyBorder="1" applyAlignment="1">
      <alignment horizontal="center" vertical="center"/>
    </xf>
    <xf numFmtId="0" fontId="44" fillId="26" borderId="15" xfId="0" applyFont="1" applyFill="1" applyBorder="1" applyAlignment="1">
      <alignment horizontal="right" vertical="center" wrapText="1"/>
    </xf>
    <xf numFmtId="0" fontId="11" fillId="26" borderId="15" xfId="0" applyFont="1" applyFill="1" applyBorder="1" applyAlignment="1">
      <alignment horizontal="right" vertical="center" wrapText="1"/>
    </xf>
    <xf numFmtId="0" fontId="11" fillId="26" borderId="15" xfId="0" applyFont="1" applyFill="1" applyBorder="1" applyAlignment="1">
      <alignment horizontal="center" vertical="center" wrapText="1"/>
    </xf>
    <xf numFmtId="9" fontId="12" fillId="26" borderId="15" xfId="0" applyNumberFormat="1" applyFont="1" applyFill="1" applyBorder="1" applyAlignment="1">
      <alignment horizontal="center" vertical="center" wrapText="1"/>
    </xf>
    <xf numFmtId="0" fontId="0" fillId="26" borderId="12" xfId="0" applyFill="1" applyBorder="1" applyAlignment="1">
      <alignment horizontal="center" vertical="center" wrapText="1"/>
    </xf>
    <xf numFmtId="0" fontId="11" fillId="26" borderId="30" xfId="0" applyFont="1" applyFill="1" applyBorder="1" applyAlignment="1">
      <alignment horizontal="center" vertical="center" wrapText="1"/>
    </xf>
    <xf numFmtId="0" fontId="45" fillId="26" borderId="10" xfId="0" applyFont="1" applyFill="1" applyBorder="1" applyAlignment="1">
      <alignment horizontal="centerContinuous" vertical="center"/>
    </xf>
    <xf numFmtId="0" fontId="12" fillId="26" borderId="10" xfId="0" applyFont="1" applyFill="1" applyBorder="1" applyAlignment="1">
      <alignment horizontal="left" vertical="center" wrapText="1"/>
    </xf>
    <xf numFmtId="0" fontId="11" fillId="26" borderId="10" xfId="0" applyFont="1" applyFill="1" applyBorder="1" applyAlignment="1">
      <alignment horizontal="left" vertical="center" wrapText="1"/>
    </xf>
    <xf numFmtId="0" fontId="12" fillId="26" borderId="15" xfId="0" applyFont="1" applyFill="1" applyBorder="1" applyAlignment="1">
      <alignment horizontal="center"/>
    </xf>
    <xf numFmtId="0" fontId="12" fillId="26" borderId="15" xfId="0" applyFont="1" applyFill="1" applyBorder="1" applyAlignment="1">
      <alignment horizontal="center" wrapText="1"/>
    </xf>
    <xf numFmtId="0" fontId="12" fillId="26" borderId="31" xfId="0" applyFont="1" applyFill="1" applyBorder="1" applyAlignment="1">
      <alignment horizontal="center" vertical="center" wrapText="1"/>
    </xf>
    <xf numFmtId="0" fontId="12" fillId="26" borderId="15" xfId="0" applyFont="1" applyFill="1" applyBorder="1" applyAlignment="1">
      <alignment horizontal="left" vertical="center" wrapText="1"/>
    </xf>
    <xf numFmtId="0" fontId="11" fillId="26" borderId="12" xfId="0" applyFont="1" applyFill="1" applyBorder="1" applyAlignment="1">
      <alignment horizontal="center" vertical="center" wrapText="1"/>
    </xf>
    <xf numFmtId="9" fontId="12" fillId="26" borderId="31" xfId="0" applyNumberFormat="1" applyFont="1" applyFill="1" applyBorder="1" applyAlignment="1">
      <alignment horizontal="center" vertical="center" wrapText="1"/>
    </xf>
    <xf numFmtId="0" fontId="12" fillId="26" borderId="12" xfId="0" applyFont="1" applyFill="1" applyBorder="1" applyAlignment="1">
      <alignment horizontal="right" vertical="center" wrapText="1"/>
    </xf>
    <xf numFmtId="178" fontId="12" fillId="26" borderId="10" xfId="0" applyNumberFormat="1" applyFont="1" applyFill="1" applyBorder="1" applyAlignment="1">
      <alignment horizontal="center" vertical="center" wrapText="1"/>
    </xf>
    <xf numFmtId="0" fontId="12" fillId="26" borderId="10" xfId="0" applyNumberFormat="1" applyFont="1" applyFill="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注释" xfId="28"/>
    <cellStyle name="常规_Sheet3_5" xfId="29"/>
    <cellStyle name="60% - 强调文字颜色 2" xfId="30"/>
    <cellStyle name="标题 4" xfId="31"/>
    <cellStyle name="警告文本" xfId="32"/>
    <cellStyle name="标题" xfId="33"/>
    <cellStyle name="解释性文本" xfId="34"/>
    <cellStyle name="常规_Sheet3_2" xfId="35"/>
    <cellStyle name="标题 1" xfId="36"/>
    <cellStyle name="常规_Sheet3_3" xfId="37"/>
    <cellStyle name="标题 2" xfId="38"/>
    <cellStyle name="常规_Sheet3_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3" xfId="68"/>
    <cellStyle name="常规_Sheet3_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75"/>
  <sheetViews>
    <sheetView tabSelected="1" zoomScale="130" zoomScaleNormal="130" zoomScaleSheetLayoutView="100" workbookViewId="0" topLeftCell="A1">
      <pane xSplit="3" ySplit="2" topLeftCell="G63" activePane="bottomRight" state="frozen"/>
      <selection pane="bottomRight" activeCell="A1" sqref="A1:M71"/>
    </sheetView>
  </sheetViews>
  <sheetFormatPr defaultColWidth="9.00390625" defaultRowHeight="14.25"/>
  <cols>
    <col min="1" max="1" width="2.625" style="266" customWidth="1"/>
    <col min="2" max="2" width="7.625" style="266" customWidth="1"/>
    <col min="3" max="3" width="9.625" style="266" bestFit="1" customWidth="1"/>
    <col min="4" max="4" width="5.75390625" style="266" customWidth="1"/>
    <col min="5" max="5" width="24.625" style="266" bestFit="1" customWidth="1"/>
    <col min="6" max="6" width="7.125" style="266" customWidth="1"/>
    <col min="7" max="7" width="12.00390625" style="266" customWidth="1"/>
    <col min="8" max="8" width="13.00390625" style="266" customWidth="1"/>
    <col min="9" max="9" width="18.875" style="266" customWidth="1"/>
    <col min="10" max="10" width="16.75390625" style="266" customWidth="1"/>
    <col min="11" max="11" width="14.875" style="266" customWidth="1"/>
    <col min="12" max="12" width="13.875" style="266" customWidth="1"/>
    <col min="13" max="13" width="22.25390625" style="266" customWidth="1"/>
    <col min="14" max="16384" width="9.00390625" style="266" customWidth="1"/>
  </cols>
  <sheetData>
    <row r="1" spans="1:13" ht="12">
      <c r="A1" s="268" t="s">
        <v>0</v>
      </c>
      <c r="B1" s="269"/>
      <c r="C1" s="269"/>
      <c r="D1" s="269"/>
      <c r="E1" s="270"/>
      <c r="F1" s="269"/>
      <c r="G1" s="269"/>
      <c r="H1" s="269"/>
      <c r="I1" s="269"/>
      <c r="J1" s="269"/>
      <c r="K1" s="269"/>
      <c r="L1" s="269"/>
      <c r="M1" s="298" t="s">
        <v>1</v>
      </c>
    </row>
    <row r="2" spans="1:13" ht="19.5">
      <c r="A2" s="271" t="s">
        <v>2</v>
      </c>
      <c r="B2" s="134" t="s">
        <v>3</v>
      </c>
      <c r="C2" s="134" t="s">
        <v>4</v>
      </c>
      <c r="D2" s="134" t="s">
        <v>5</v>
      </c>
      <c r="E2" s="134" t="s">
        <v>6</v>
      </c>
      <c r="F2" s="134" t="s">
        <v>7</v>
      </c>
      <c r="G2" s="134" t="s">
        <v>8</v>
      </c>
      <c r="H2" s="134" t="s">
        <v>9</v>
      </c>
      <c r="I2" s="134" t="s">
        <v>10</v>
      </c>
      <c r="J2" s="134" t="s">
        <v>11</v>
      </c>
      <c r="K2" s="134" t="s">
        <v>12</v>
      </c>
      <c r="L2" s="134" t="s">
        <v>13</v>
      </c>
      <c r="M2" s="134" t="s">
        <v>14</v>
      </c>
    </row>
    <row r="3" spans="1:13" ht="9.75">
      <c r="A3" s="271" t="s">
        <v>15</v>
      </c>
      <c r="B3" s="272" t="s">
        <v>16</v>
      </c>
      <c r="C3" s="272" t="s">
        <v>17</v>
      </c>
      <c r="D3" s="273" t="s">
        <v>18</v>
      </c>
      <c r="E3" s="134" t="s">
        <v>19</v>
      </c>
      <c r="F3" s="273" t="s">
        <v>20</v>
      </c>
      <c r="G3" s="134" t="s">
        <v>21</v>
      </c>
      <c r="H3" s="274">
        <v>0.1</v>
      </c>
      <c r="I3" s="134">
        <v>6</v>
      </c>
      <c r="J3" s="134">
        <v>6</v>
      </c>
      <c r="K3" s="134" t="s">
        <v>22</v>
      </c>
      <c r="L3" s="134" t="s">
        <v>23</v>
      </c>
      <c r="M3" s="299" t="s">
        <v>24</v>
      </c>
    </row>
    <row r="4" spans="1:13" ht="9.75">
      <c r="A4" s="275"/>
      <c r="B4" s="276" t="s">
        <v>25</v>
      </c>
      <c r="C4" s="276" t="s">
        <v>26</v>
      </c>
      <c r="D4" s="273" t="s">
        <v>27</v>
      </c>
      <c r="E4" s="134" t="s">
        <v>19</v>
      </c>
      <c r="F4" s="277" t="s">
        <v>28</v>
      </c>
      <c r="G4" s="134" t="s">
        <v>21</v>
      </c>
      <c r="H4" s="274">
        <v>0.1</v>
      </c>
      <c r="I4" s="134">
        <v>7.5</v>
      </c>
      <c r="J4" s="134">
        <v>7.5</v>
      </c>
      <c r="K4" s="134" t="s">
        <v>22</v>
      </c>
      <c r="L4" s="134" t="s">
        <v>23</v>
      </c>
      <c r="M4" s="299" t="s">
        <v>24</v>
      </c>
    </row>
    <row r="5" spans="1:13" ht="19.5">
      <c r="A5" s="275"/>
      <c r="B5" s="276" t="s">
        <v>29</v>
      </c>
      <c r="C5" s="276" t="s">
        <v>30</v>
      </c>
      <c r="D5" s="273" t="s">
        <v>27</v>
      </c>
      <c r="E5" s="134" t="s">
        <v>19</v>
      </c>
      <c r="F5" s="273" t="s">
        <v>28</v>
      </c>
      <c r="G5" s="134" t="s">
        <v>31</v>
      </c>
      <c r="H5" s="274" t="s">
        <v>32</v>
      </c>
      <c r="I5" s="134" t="s">
        <v>33</v>
      </c>
      <c r="J5" s="134" t="s">
        <v>33</v>
      </c>
      <c r="K5" s="134" t="s">
        <v>22</v>
      </c>
      <c r="L5" s="134" t="s">
        <v>23</v>
      </c>
      <c r="M5" s="299" t="s">
        <v>24</v>
      </c>
    </row>
    <row r="6" spans="1:13" s="266" customFormat="1" ht="9.75">
      <c r="A6" s="275"/>
      <c r="B6" s="276" t="s">
        <v>34</v>
      </c>
      <c r="C6" s="276" t="s">
        <v>35</v>
      </c>
      <c r="D6" s="273" t="s">
        <v>27</v>
      </c>
      <c r="E6" s="134" t="s">
        <v>36</v>
      </c>
      <c r="F6" s="273" t="s">
        <v>28</v>
      </c>
      <c r="G6" s="134" t="s">
        <v>21</v>
      </c>
      <c r="H6" s="274">
        <v>0.1</v>
      </c>
      <c r="I6" s="134">
        <v>9</v>
      </c>
      <c r="J6" s="134">
        <v>9</v>
      </c>
      <c r="K6" s="134" t="s">
        <v>22</v>
      </c>
      <c r="L6" s="134" t="s">
        <v>23</v>
      </c>
      <c r="M6" s="299" t="s">
        <v>24</v>
      </c>
    </row>
    <row r="7" spans="1:13" ht="12.75" customHeight="1">
      <c r="A7" s="275"/>
      <c r="B7" s="276" t="s">
        <v>37</v>
      </c>
      <c r="C7" s="276" t="s">
        <v>38</v>
      </c>
      <c r="D7" s="273" t="s">
        <v>18</v>
      </c>
      <c r="E7" s="136" t="s">
        <v>39</v>
      </c>
      <c r="F7" s="273" t="s">
        <v>28</v>
      </c>
      <c r="G7" s="134" t="s">
        <v>40</v>
      </c>
      <c r="H7" s="274">
        <v>0.25</v>
      </c>
      <c r="I7" s="136">
        <v>6</v>
      </c>
      <c r="J7" s="136">
        <v>6</v>
      </c>
      <c r="K7" s="134" t="s">
        <v>22</v>
      </c>
      <c r="L7" s="134" t="s">
        <v>23</v>
      </c>
      <c r="M7" s="299" t="s">
        <v>41</v>
      </c>
    </row>
    <row r="8" spans="1:13" ht="9.75">
      <c r="A8" s="275"/>
      <c r="B8" s="134" t="s">
        <v>42</v>
      </c>
      <c r="C8" s="134" t="s">
        <v>43</v>
      </c>
      <c r="D8" s="273" t="s">
        <v>18</v>
      </c>
      <c r="E8" s="136" t="s">
        <v>44</v>
      </c>
      <c r="F8" s="273" t="s">
        <v>28</v>
      </c>
      <c r="G8" s="134" t="s">
        <v>45</v>
      </c>
      <c r="H8" s="274">
        <v>0.11</v>
      </c>
      <c r="I8" s="136">
        <v>4.5</v>
      </c>
      <c r="J8" s="136">
        <v>4.5</v>
      </c>
      <c r="K8" s="134" t="s">
        <v>22</v>
      </c>
      <c r="L8" s="134" t="s">
        <v>23</v>
      </c>
      <c r="M8" s="299" t="s">
        <v>24</v>
      </c>
    </row>
    <row r="9" spans="1:13" ht="9.75">
      <c r="A9" s="275"/>
      <c r="B9" s="278" t="s">
        <v>46</v>
      </c>
      <c r="C9" s="278" t="s">
        <v>47</v>
      </c>
      <c r="D9" s="273" t="s">
        <v>48</v>
      </c>
      <c r="E9" s="134" t="s">
        <v>19</v>
      </c>
      <c r="F9" s="273" t="s">
        <v>49</v>
      </c>
      <c r="G9" s="134" t="s">
        <v>21</v>
      </c>
      <c r="H9" s="274">
        <v>0.1</v>
      </c>
      <c r="I9" s="134">
        <v>12.9</v>
      </c>
      <c r="J9" s="134">
        <v>12.9</v>
      </c>
      <c r="K9" s="134" t="s">
        <v>22</v>
      </c>
      <c r="L9" s="134" t="s">
        <v>23</v>
      </c>
      <c r="M9" s="299" t="s">
        <v>50</v>
      </c>
    </row>
    <row r="10" spans="1:13" ht="9.75">
      <c r="A10" s="275"/>
      <c r="B10" s="278" t="s">
        <v>51</v>
      </c>
      <c r="C10" s="278" t="s">
        <v>52</v>
      </c>
      <c r="D10" s="273" t="s">
        <v>48</v>
      </c>
      <c r="E10" s="134" t="s">
        <v>36</v>
      </c>
      <c r="F10" s="273" t="s">
        <v>49</v>
      </c>
      <c r="G10" s="134" t="s">
        <v>53</v>
      </c>
      <c r="H10" s="274">
        <v>0.1</v>
      </c>
      <c r="I10" s="134">
        <v>12</v>
      </c>
      <c r="J10" s="134">
        <v>12</v>
      </c>
      <c r="K10" s="134" t="s">
        <v>22</v>
      </c>
      <c r="L10" s="134" t="s">
        <v>23</v>
      </c>
      <c r="M10" s="299" t="s">
        <v>50</v>
      </c>
    </row>
    <row r="11" spans="1:13" ht="9.75">
      <c r="A11" s="275"/>
      <c r="B11" s="278" t="s">
        <v>54</v>
      </c>
      <c r="C11" s="278" t="s">
        <v>55</v>
      </c>
      <c r="D11" s="273" t="s">
        <v>18</v>
      </c>
      <c r="E11" s="134" t="s">
        <v>19</v>
      </c>
      <c r="F11" s="273" t="s">
        <v>28</v>
      </c>
      <c r="G11" s="134" t="s">
        <v>21</v>
      </c>
      <c r="H11" s="274">
        <v>0.1</v>
      </c>
      <c r="I11" s="134">
        <v>9</v>
      </c>
      <c r="J11" s="134">
        <v>9</v>
      </c>
      <c r="K11" s="134" t="s">
        <v>22</v>
      </c>
      <c r="L11" s="134" t="s">
        <v>23</v>
      </c>
      <c r="M11" s="299" t="s">
        <v>24</v>
      </c>
    </row>
    <row r="12" spans="1:13" ht="19.5">
      <c r="A12" s="275"/>
      <c r="B12" s="276" t="s">
        <v>56</v>
      </c>
      <c r="C12" s="276" t="s">
        <v>57</v>
      </c>
      <c r="D12" s="273" t="s">
        <v>48</v>
      </c>
      <c r="E12" s="134" t="s">
        <v>36</v>
      </c>
      <c r="F12" s="273" t="s">
        <v>20</v>
      </c>
      <c r="G12" s="134" t="s">
        <v>45</v>
      </c>
      <c r="H12" s="274">
        <v>0.11</v>
      </c>
      <c r="I12" s="134" t="s">
        <v>58</v>
      </c>
      <c r="J12" s="134" t="s">
        <v>59</v>
      </c>
      <c r="K12" s="134" t="s">
        <v>22</v>
      </c>
      <c r="L12" s="134" t="s">
        <v>23</v>
      </c>
      <c r="M12" s="299" t="s">
        <v>24</v>
      </c>
    </row>
    <row r="13" spans="1:13" s="266" customFormat="1" ht="9.75">
      <c r="A13" s="275"/>
      <c r="B13" s="276" t="s">
        <v>60</v>
      </c>
      <c r="C13" s="276" t="s">
        <v>61</v>
      </c>
      <c r="D13" s="273" t="s">
        <v>18</v>
      </c>
      <c r="E13" s="134" t="s">
        <v>36</v>
      </c>
      <c r="F13" s="273" t="s">
        <v>28</v>
      </c>
      <c r="G13" s="134" t="s">
        <v>45</v>
      </c>
      <c r="H13" s="274">
        <v>0.12000000000000001</v>
      </c>
      <c r="I13" s="134" t="s">
        <v>62</v>
      </c>
      <c r="J13" s="134" t="s">
        <v>63</v>
      </c>
      <c r="K13" s="134" t="s">
        <v>22</v>
      </c>
      <c r="L13" s="134" t="s">
        <v>23</v>
      </c>
      <c r="M13" s="299" t="s">
        <v>24</v>
      </c>
    </row>
    <row r="14" spans="1:13" ht="9.75">
      <c r="A14" s="275"/>
      <c r="B14" s="276" t="s">
        <v>64</v>
      </c>
      <c r="C14" s="276" t="s">
        <v>65</v>
      </c>
      <c r="D14" s="273" t="s">
        <v>66</v>
      </c>
      <c r="E14" s="279" t="s">
        <v>19</v>
      </c>
      <c r="F14" s="277" t="s">
        <v>28</v>
      </c>
      <c r="G14" s="134" t="s">
        <v>21</v>
      </c>
      <c r="H14" s="274">
        <v>0.1</v>
      </c>
      <c r="I14" s="279">
        <v>15</v>
      </c>
      <c r="J14" s="279">
        <v>15</v>
      </c>
      <c r="K14" s="134" t="s">
        <v>22</v>
      </c>
      <c r="L14" s="134" t="s">
        <v>23</v>
      </c>
      <c r="M14" s="299" t="s">
        <v>24</v>
      </c>
    </row>
    <row r="15" spans="1:13" ht="24.75" customHeight="1">
      <c r="A15" s="275"/>
      <c r="B15" s="280" t="s">
        <v>67</v>
      </c>
      <c r="C15" s="280" t="s">
        <v>68</v>
      </c>
      <c r="D15" s="281" t="s">
        <v>69</v>
      </c>
      <c r="E15" s="282" t="s">
        <v>36</v>
      </c>
      <c r="F15" s="283" t="s">
        <v>70</v>
      </c>
      <c r="G15" s="282" t="s">
        <v>45</v>
      </c>
      <c r="H15" s="274">
        <v>0.11</v>
      </c>
      <c r="I15" s="134" t="s">
        <v>71</v>
      </c>
      <c r="J15" s="134" t="s">
        <v>71</v>
      </c>
      <c r="K15" s="282" t="s">
        <v>72</v>
      </c>
      <c r="L15" s="134" t="s">
        <v>23</v>
      </c>
      <c r="M15" s="300" t="s">
        <v>73</v>
      </c>
    </row>
    <row r="16" spans="1:13" ht="9.75">
      <c r="A16" s="275"/>
      <c r="B16" s="284" t="s">
        <v>74</v>
      </c>
      <c r="C16" s="284" t="s">
        <v>75</v>
      </c>
      <c r="D16" s="273" t="s">
        <v>27</v>
      </c>
      <c r="E16" s="285" t="s">
        <v>19</v>
      </c>
      <c r="F16" s="277" t="s">
        <v>28</v>
      </c>
      <c r="G16" s="134" t="s">
        <v>21</v>
      </c>
      <c r="H16" s="274">
        <v>0.1</v>
      </c>
      <c r="I16" s="279">
        <v>9</v>
      </c>
      <c r="J16" s="279">
        <v>9</v>
      </c>
      <c r="K16" s="134" t="s">
        <v>22</v>
      </c>
      <c r="L16" s="134" t="s">
        <v>23</v>
      </c>
      <c r="M16" s="299" t="s">
        <v>24</v>
      </c>
    </row>
    <row r="17" spans="1:13" ht="9.75">
      <c r="A17" s="275"/>
      <c r="B17" s="284" t="s">
        <v>76</v>
      </c>
      <c r="C17" s="284" t="s">
        <v>77</v>
      </c>
      <c r="D17" s="273" t="s">
        <v>27</v>
      </c>
      <c r="E17" s="272" t="s">
        <v>19</v>
      </c>
      <c r="F17" s="286" t="s">
        <v>28</v>
      </c>
      <c r="G17" s="282" t="s">
        <v>21</v>
      </c>
      <c r="H17" s="274">
        <v>0.1</v>
      </c>
      <c r="I17" s="301">
        <v>9</v>
      </c>
      <c r="J17" s="301">
        <v>9</v>
      </c>
      <c r="K17" s="134" t="s">
        <v>22</v>
      </c>
      <c r="L17" s="134" t="s">
        <v>23</v>
      </c>
      <c r="M17" s="299" t="s">
        <v>24</v>
      </c>
    </row>
    <row r="18" spans="1:13" ht="9.75">
      <c r="A18" s="275"/>
      <c r="B18" s="284" t="s">
        <v>78</v>
      </c>
      <c r="C18" s="284" t="s">
        <v>79</v>
      </c>
      <c r="D18" s="162" t="s">
        <v>48</v>
      </c>
      <c r="E18" s="287" t="s">
        <v>80</v>
      </c>
      <c r="F18" s="288" t="s">
        <v>20</v>
      </c>
      <c r="G18" s="282" t="s">
        <v>81</v>
      </c>
      <c r="H18" s="274">
        <v>0.12000000000000001</v>
      </c>
      <c r="I18" s="302">
        <v>9</v>
      </c>
      <c r="J18" s="302">
        <v>9</v>
      </c>
      <c r="K18" s="134" t="s">
        <v>22</v>
      </c>
      <c r="L18" s="134" t="s">
        <v>23</v>
      </c>
      <c r="M18" s="299" t="s">
        <v>24</v>
      </c>
    </row>
    <row r="19" spans="1:13" ht="9.75">
      <c r="A19" s="275"/>
      <c r="B19" s="284" t="s">
        <v>82</v>
      </c>
      <c r="C19" s="284" t="s">
        <v>83</v>
      </c>
      <c r="D19" s="162" t="s">
        <v>48</v>
      </c>
      <c r="E19" s="289" t="s">
        <v>80</v>
      </c>
      <c r="F19" s="290" t="s">
        <v>20</v>
      </c>
      <c r="G19" s="282" t="s">
        <v>81</v>
      </c>
      <c r="H19" s="274">
        <v>0.12000000000000001</v>
      </c>
      <c r="I19" s="302">
        <v>3</v>
      </c>
      <c r="J19" s="302">
        <v>9</v>
      </c>
      <c r="K19" s="134" t="s">
        <v>22</v>
      </c>
      <c r="L19" s="134" t="s">
        <v>23</v>
      </c>
      <c r="M19" s="299" t="s">
        <v>24</v>
      </c>
    </row>
    <row r="20" spans="1:13" ht="9.75">
      <c r="A20" s="275"/>
      <c r="B20" s="291" t="s">
        <v>84</v>
      </c>
      <c r="C20" s="291" t="s">
        <v>85</v>
      </c>
      <c r="D20" s="162" t="s">
        <v>18</v>
      </c>
      <c r="E20" s="289" t="s">
        <v>86</v>
      </c>
      <c r="F20" s="290" t="s">
        <v>87</v>
      </c>
      <c r="G20" s="282" t="s">
        <v>81</v>
      </c>
      <c r="H20" s="274">
        <v>0.13</v>
      </c>
      <c r="I20" s="136">
        <v>15</v>
      </c>
      <c r="J20" s="136">
        <v>15</v>
      </c>
      <c r="K20" s="134" t="s">
        <v>22</v>
      </c>
      <c r="L20" s="134" t="s">
        <v>23</v>
      </c>
      <c r="M20" s="299" t="s">
        <v>24</v>
      </c>
    </row>
    <row r="21" spans="1:13" ht="19.5">
      <c r="A21" s="275"/>
      <c r="B21" s="291" t="s">
        <v>88</v>
      </c>
      <c r="C21" s="291" t="s">
        <v>89</v>
      </c>
      <c r="D21" s="162" t="s">
        <v>48</v>
      </c>
      <c r="E21" s="272" t="s">
        <v>90</v>
      </c>
      <c r="F21" s="273" t="s">
        <v>49</v>
      </c>
      <c r="G21" s="282" t="s">
        <v>45</v>
      </c>
      <c r="H21" s="274">
        <v>0.12000000000000001</v>
      </c>
      <c r="I21" s="303" t="s">
        <v>91</v>
      </c>
      <c r="J21" s="303" t="s">
        <v>92</v>
      </c>
      <c r="K21" s="134" t="s">
        <v>22</v>
      </c>
      <c r="L21" s="134" t="s">
        <v>23</v>
      </c>
      <c r="M21" s="299" t="s">
        <v>24</v>
      </c>
    </row>
    <row r="22" spans="1:13" ht="14.25">
      <c r="A22" s="275"/>
      <c r="B22" s="291" t="s">
        <v>93</v>
      </c>
      <c r="C22" s="291" t="s">
        <v>94</v>
      </c>
      <c r="D22" s="273" t="s">
        <v>27</v>
      </c>
      <c r="E22" s="289" t="s">
        <v>80</v>
      </c>
      <c r="F22" s="277" t="s">
        <v>28</v>
      </c>
      <c r="G22" s="282" t="s">
        <v>21</v>
      </c>
      <c r="H22" s="274">
        <v>0.1</v>
      </c>
      <c r="I22" s="303">
        <v>15</v>
      </c>
      <c r="J22" s="303">
        <v>15</v>
      </c>
      <c r="K22" s="134" t="s">
        <v>22</v>
      </c>
      <c r="L22" s="134" t="s">
        <v>23</v>
      </c>
      <c r="M22" s="299" t="s">
        <v>24</v>
      </c>
    </row>
    <row r="23" spans="1:13" s="266" customFormat="1" ht="39">
      <c r="A23" s="275"/>
      <c r="B23" s="291" t="s">
        <v>95</v>
      </c>
      <c r="C23" s="291" t="s">
        <v>96</v>
      </c>
      <c r="D23" s="162" t="s">
        <v>97</v>
      </c>
      <c r="E23" s="134" t="s">
        <v>98</v>
      </c>
      <c r="F23" s="162" t="s">
        <v>99</v>
      </c>
      <c r="G23" s="134" t="s">
        <v>100</v>
      </c>
      <c r="H23" s="139" t="s">
        <v>101</v>
      </c>
      <c r="I23" s="134" t="s">
        <v>102</v>
      </c>
      <c r="J23" s="136">
        <v>4.5</v>
      </c>
      <c r="K23" s="136" t="s">
        <v>103</v>
      </c>
      <c r="L23" s="136" t="s">
        <v>103</v>
      </c>
      <c r="M23" s="134" t="s">
        <v>104</v>
      </c>
    </row>
    <row r="24" spans="1:13" ht="39">
      <c r="A24" s="275"/>
      <c r="B24" s="291" t="s">
        <v>105</v>
      </c>
      <c r="C24" s="291" t="s">
        <v>106</v>
      </c>
      <c r="D24" s="162" t="s">
        <v>48</v>
      </c>
      <c r="E24" s="134" t="s">
        <v>98</v>
      </c>
      <c r="F24" s="292" t="s">
        <v>107</v>
      </c>
      <c r="G24" s="134" t="s">
        <v>100</v>
      </c>
      <c r="H24" s="139" t="s">
        <v>101</v>
      </c>
      <c r="I24" s="134" t="s">
        <v>102</v>
      </c>
      <c r="J24" s="136">
        <v>4.5</v>
      </c>
      <c r="K24" s="136" t="s">
        <v>103</v>
      </c>
      <c r="L24" s="136" t="s">
        <v>103</v>
      </c>
      <c r="M24" s="134" t="s">
        <v>104</v>
      </c>
    </row>
    <row r="25" spans="1:13" ht="19.5">
      <c r="A25" s="134" t="s">
        <v>108</v>
      </c>
      <c r="B25" s="285" t="s">
        <v>109</v>
      </c>
      <c r="C25" s="285" t="s">
        <v>110</v>
      </c>
      <c r="D25" s="162" t="s">
        <v>18</v>
      </c>
      <c r="E25" s="136" t="s">
        <v>111</v>
      </c>
      <c r="F25" s="293" t="s">
        <v>28</v>
      </c>
      <c r="G25" s="294" t="s">
        <v>21</v>
      </c>
      <c r="H25" s="139">
        <v>0.09</v>
      </c>
      <c r="I25" s="136" t="s">
        <v>112</v>
      </c>
      <c r="J25" s="136" t="s">
        <v>112</v>
      </c>
      <c r="K25" s="136" t="s">
        <v>22</v>
      </c>
      <c r="L25" s="134" t="s">
        <v>23</v>
      </c>
      <c r="M25" s="304" t="s">
        <v>113</v>
      </c>
    </row>
    <row r="26" spans="1:13" ht="9.75">
      <c r="A26" s="136"/>
      <c r="B26" s="285" t="s">
        <v>114</v>
      </c>
      <c r="C26" s="285" t="s">
        <v>115</v>
      </c>
      <c r="D26" s="162" t="s">
        <v>18</v>
      </c>
      <c r="E26" s="136" t="s">
        <v>19</v>
      </c>
      <c r="F26" s="293" t="s">
        <v>28</v>
      </c>
      <c r="G26" s="294" t="s">
        <v>21</v>
      </c>
      <c r="H26" s="139">
        <v>0.09</v>
      </c>
      <c r="I26" s="136">
        <v>6</v>
      </c>
      <c r="J26" s="136">
        <v>6</v>
      </c>
      <c r="K26" s="136" t="s">
        <v>22</v>
      </c>
      <c r="L26" s="134" t="s">
        <v>23</v>
      </c>
      <c r="M26" s="304" t="s">
        <v>113</v>
      </c>
    </row>
    <row r="27" spans="1:13" ht="19.5">
      <c r="A27" s="136"/>
      <c r="B27" s="285" t="s">
        <v>116</v>
      </c>
      <c r="C27" s="285" t="s">
        <v>117</v>
      </c>
      <c r="D27" s="162" t="s">
        <v>118</v>
      </c>
      <c r="E27" s="136" t="s">
        <v>80</v>
      </c>
      <c r="F27" s="293" t="s">
        <v>119</v>
      </c>
      <c r="G27" s="294" t="s">
        <v>81</v>
      </c>
      <c r="H27" s="139">
        <v>0.12</v>
      </c>
      <c r="I27" s="136" t="s">
        <v>120</v>
      </c>
      <c r="J27" s="134" t="s">
        <v>121</v>
      </c>
      <c r="K27" s="136" t="s">
        <v>22</v>
      </c>
      <c r="L27" s="134" t="s">
        <v>23</v>
      </c>
      <c r="M27" s="304" t="s">
        <v>113</v>
      </c>
    </row>
    <row r="28" spans="1:13" ht="9.75">
      <c r="A28" s="136"/>
      <c r="B28" s="285" t="s">
        <v>122</v>
      </c>
      <c r="C28" s="285" t="s">
        <v>123</v>
      </c>
      <c r="D28" s="162" t="s">
        <v>18</v>
      </c>
      <c r="E28" s="136" t="s">
        <v>19</v>
      </c>
      <c r="F28" s="293" t="s">
        <v>28</v>
      </c>
      <c r="G28" s="294" t="s">
        <v>21</v>
      </c>
      <c r="H28" s="139">
        <v>0.09</v>
      </c>
      <c r="I28" s="136">
        <v>3.6</v>
      </c>
      <c r="J28" s="136">
        <v>3.6</v>
      </c>
      <c r="K28" s="136" t="s">
        <v>22</v>
      </c>
      <c r="L28" s="134" t="s">
        <v>23</v>
      </c>
      <c r="M28" s="304" t="s">
        <v>113</v>
      </c>
    </row>
    <row r="29" spans="1:13" ht="9.75">
      <c r="A29" s="136"/>
      <c r="B29" s="285" t="s">
        <v>124</v>
      </c>
      <c r="C29" s="285" t="s">
        <v>125</v>
      </c>
      <c r="D29" s="162" t="s">
        <v>18</v>
      </c>
      <c r="E29" s="136" t="s">
        <v>19</v>
      </c>
      <c r="F29" s="293" t="s">
        <v>28</v>
      </c>
      <c r="G29" s="294" t="s">
        <v>21</v>
      </c>
      <c r="H29" s="139">
        <v>0.09</v>
      </c>
      <c r="I29" s="136" t="s">
        <v>126</v>
      </c>
      <c r="J29" s="136" t="s">
        <v>127</v>
      </c>
      <c r="K29" s="136" t="s">
        <v>22</v>
      </c>
      <c r="L29" s="134" t="s">
        <v>23</v>
      </c>
      <c r="M29" s="304" t="s">
        <v>113</v>
      </c>
    </row>
    <row r="30" spans="1:13" ht="9.75">
      <c r="A30" s="136"/>
      <c r="B30" s="285" t="s">
        <v>128</v>
      </c>
      <c r="C30" s="285" t="s">
        <v>129</v>
      </c>
      <c r="D30" s="162" t="s">
        <v>18</v>
      </c>
      <c r="E30" s="136" t="s">
        <v>36</v>
      </c>
      <c r="F30" s="293" t="s">
        <v>28</v>
      </c>
      <c r="G30" s="294" t="s">
        <v>21</v>
      </c>
      <c r="H30" s="139">
        <v>0.09</v>
      </c>
      <c r="I30" s="136">
        <v>3</v>
      </c>
      <c r="J30" s="136">
        <v>3</v>
      </c>
      <c r="K30" s="136" t="s">
        <v>22</v>
      </c>
      <c r="L30" s="134" t="s">
        <v>23</v>
      </c>
      <c r="M30" s="304" t="s">
        <v>113</v>
      </c>
    </row>
    <row r="31" spans="1:13" ht="9" customHeight="1">
      <c r="A31" s="136"/>
      <c r="B31" s="285" t="s">
        <v>130</v>
      </c>
      <c r="C31" s="285" t="s">
        <v>131</v>
      </c>
      <c r="D31" s="162" t="s">
        <v>18</v>
      </c>
      <c r="E31" s="136" t="s">
        <v>111</v>
      </c>
      <c r="F31" s="293" t="s">
        <v>20</v>
      </c>
      <c r="G31" s="294" t="s">
        <v>21</v>
      </c>
      <c r="H31" s="139">
        <v>0.09</v>
      </c>
      <c r="I31" s="136" t="s">
        <v>132</v>
      </c>
      <c r="J31" s="136" t="s">
        <v>133</v>
      </c>
      <c r="K31" s="136" t="s">
        <v>22</v>
      </c>
      <c r="L31" s="134" t="s">
        <v>23</v>
      </c>
      <c r="M31" s="304" t="s">
        <v>113</v>
      </c>
    </row>
    <row r="32" spans="1:13" ht="10.5" customHeight="1">
      <c r="A32" s="136"/>
      <c r="B32" s="285" t="s">
        <v>134</v>
      </c>
      <c r="C32" s="285" t="s">
        <v>135</v>
      </c>
      <c r="D32" s="162" t="s">
        <v>48</v>
      </c>
      <c r="E32" s="136" t="s">
        <v>36</v>
      </c>
      <c r="F32" s="293" t="s">
        <v>49</v>
      </c>
      <c r="G32" s="294" t="s">
        <v>21</v>
      </c>
      <c r="H32" s="139">
        <v>0.09</v>
      </c>
      <c r="I32" s="136" t="s">
        <v>136</v>
      </c>
      <c r="J32" s="134" t="s">
        <v>137</v>
      </c>
      <c r="K32" s="136" t="s">
        <v>22</v>
      </c>
      <c r="L32" s="134" t="s">
        <v>23</v>
      </c>
      <c r="M32" s="304" t="s">
        <v>113</v>
      </c>
    </row>
    <row r="33" spans="1:13" ht="9.75">
      <c r="A33" s="136"/>
      <c r="B33" s="285" t="s">
        <v>138</v>
      </c>
      <c r="C33" s="285" t="s">
        <v>139</v>
      </c>
      <c r="D33" s="162" t="s">
        <v>18</v>
      </c>
      <c r="E33" s="136" t="s">
        <v>36</v>
      </c>
      <c r="F33" s="293" t="s">
        <v>20</v>
      </c>
      <c r="G33" s="294" t="s">
        <v>21</v>
      </c>
      <c r="H33" s="139">
        <v>0.09</v>
      </c>
      <c r="I33" s="136" t="s">
        <v>132</v>
      </c>
      <c r="J33" s="136" t="s">
        <v>133</v>
      </c>
      <c r="K33" s="136" t="s">
        <v>22</v>
      </c>
      <c r="L33" s="134" t="s">
        <v>23</v>
      </c>
      <c r="M33" s="304" t="s">
        <v>113</v>
      </c>
    </row>
    <row r="34" spans="1:13" ht="9.75">
      <c r="A34" s="136"/>
      <c r="B34" s="285" t="s">
        <v>140</v>
      </c>
      <c r="C34" s="285" t="s">
        <v>141</v>
      </c>
      <c r="D34" s="162" t="s">
        <v>48</v>
      </c>
      <c r="E34" s="136" t="s">
        <v>36</v>
      </c>
      <c r="F34" s="293" t="s">
        <v>49</v>
      </c>
      <c r="G34" s="294" t="s">
        <v>21</v>
      </c>
      <c r="H34" s="139">
        <v>0.09</v>
      </c>
      <c r="I34" s="136" t="s">
        <v>136</v>
      </c>
      <c r="J34" s="136" t="s">
        <v>137</v>
      </c>
      <c r="K34" s="136" t="s">
        <v>22</v>
      </c>
      <c r="L34" s="134" t="s">
        <v>23</v>
      </c>
      <c r="M34" s="304" t="s">
        <v>113</v>
      </c>
    </row>
    <row r="35" spans="1:13" s="266" customFormat="1" ht="29.25">
      <c r="A35" s="136"/>
      <c r="B35" s="285" t="s">
        <v>142</v>
      </c>
      <c r="C35" s="285" t="s">
        <v>143</v>
      </c>
      <c r="D35" s="162" t="s">
        <v>69</v>
      </c>
      <c r="E35" s="136" t="s">
        <v>36</v>
      </c>
      <c r="F35" s="293" t="s">
        <v>119</v>
      </c>
      <c r="G35" s="294" t="s">
        <v>81</v>
      </c>
      <c r="H35" s="139">
        <v>0.12</v>
      </c>
      <c r="I35" s="134" t="s">
        <v>144</v>
      </c>
      <c r="J35" s="134" t="s">
        <v>144</v>
      </c>
      <c r="K35" s="136" t="s">
        <v>22</v>
      </c>
      <c r="L35" s="134" t="s">
        <v>23</v>
      </c>
      <c r="M35" s="304" t="s">
        <v>113</v>
      </c>
    </row>
    <row r="36" spans="1:13" ht="34.5" customHeight="1">
      <c r="A36" s="136"/>
      <c r="B36" s="285" t="s">
        <v>145</v>
      </c>
      <c r="C36" s="285" t="s">
        <v>146</v>
      </c>
      <c r="D36" s="162" t="s">
        <v>69</v>
      </c>
      <c r="E36" s="136" t="s">
        <v>36</v>
      </c>
      <c r="F36" s="293" t="s">
        <v>119</v>
      </c>
      <c r="G36" s="294" t="s">
        <v>81</v>
      </c>
      <c r="H36" s="139">
        <v>0.12</v>
      </c>
      <c r="I36" s="134" t="s">
        <v>147</v>
      </c>
      <c r="J36" s="136" t="s">
        <v>148</v>
      </c>
      <c r="K36" s="136" t="s">
        <v>22</v>
      </c>
      <c r="L36" s="134" t="s">
        <v>23</v>
      </c>
      <c r="M36" s="304" t="s">
        <v>113</v>
      </c>
    </row>
    <row r="37" spans="1:13" ht="30" customHeight="1">
      <c r="A37" s="136"/>
      <c r="B37" s="285" t="s">
        <v>149</v>
      </c>
      <c r="C37" s="285" t="s">
        <v>150</v>
      </c>
      <c r="D37" s="162" t="s">
        <v>48</v>
      </c>
      <c r="E37" s="136" t="s">
        <v>36</v>
      </c>
      <c r="F37" s="293" t="s">
        <v>151</v>
      </c>
      <c r="G37" s="294" t="s">
        <v>45</v>
      </c>
      <c r="H37" s="139">
        <v>0.11000000000000001</v>
      </c>
      <c r="I37" s="136" t="s">
        <v>152</v>
      </c>
      <c r="J37" s="136" t="s">
        <v>152</v>
      </c>
      <c r="K37" s="136" t="s">
        <v>153</v>
      </c>
      <c r="L37" s="134" t="s">
        <v>23</v>
      </c>
      <c r="M37" s="304" t="s">
        <v>154</v>
      </c>
    </row>
    <row r="38" spans="1:13" ht="9.75">
      <c r="A38" s="136"/>
      <c r="B38" s="285" t="s">
        <v>155</v>
      </c>
      <c r="C38" s="285" t="s">
        <v>156</v>
      </c>
      <c r="D38" s="162" t="s">
        <v>157</v>
      </c>
      <c r="E38" s="136" t="s">
        <v>36</v>
      </c>
      <c r="F38" s="162" t="s">
        <v>158</v>
      </c>
      <c r="G38" s="136" t="s">
        <v>45</v>
      </c>
      <c r="H38" s="139">
        <v>0.24000000000000002</v>
      </c>
      <c r="I38" s="136" t="s">
        <v>159</v>
      </c>
      <c r="J38" s="136" t="s">
        <v>160</v>
      </c>
      <c r="K38" s="136" t="s">
        <v>22</v>
      </c>
      <c r="L38" s="134" t="s">
        <v>23</v>
      </c>
      <c r="M38" s="304" t="s">
        <v>113</v>
      </c>
    </row>
    <row r="39" spans="1:13" ht="9.75">
      <c r="A39" s="136"/>
      <c r="B39" s="285" t="s">
        <v>161</v>
      </c>
      <c r="C39" s="285" t="s">
        <v>162</v>
      </c>
      <c r="D39" s="162" t="s">
        <v>157</v>
      </c>
      <c r="E39" s="136" t="s">
        <v>36</v>
      </c>
      <c r="F39" s="162" t="s">
        <v>158</v>
      </c>
      <c r="G39" s="136" t="s">
        <v>45</v>
      </c>
      <c r="H39" s="139">
        <v>0.24000000000000002</v>
      </c>
      <c r="I39" s="136" t="s">
        <v>159</v>
      </c>
      <c r="J39" s="136" t="s">
        <v>160</v>
      </c>
      <c r="K39" s="136" t="s">
        <v>22</v>
      </c>
      <c r="L39" s="134" t="s">
        <v>23</v>
      </c>
      <c r="M39" s="304" t="s">
        <v>113</v>
      </c>
    </row>
    <row r="40" spans="1:13" ht="22.5" customHeight="1">
      <c r="A40" s="136"/>
      <c r="B40" s="285" t="s">
        <v>163</v>
      </c>
      <c r="C40" s="285" t="s">
        <v>164</v>
      </c>
      <c r="D40" s="162" t="s">
        <v>48</v>
      </c>
      <c r="E40" s="136" t="s">
        <v>36</v>
      </c>
      <c r="F40" s="162" t="s">
        <v>28</v>
      </c>
      <c r="G40" s="294" t="s">
        <v>21</v>
      </c>
      <c r="H40" s="139">
        <v>0.09</v>
      </c>
      <c r="I40" s="136" t="s">
        <v>120</v>
      </c>
      <c r="J40" s="136" t="s">
        <v>165</v>
      </c>
      <c r="K40" s="136" t="s">
        <v>22</v>
      </c>
      <c r="L40" s="134" t="s">
        <v>23</v>
      </c>
      <c r="M40" s="304" t="s">
        <v>113</v>
      </c>
    </row>
    <row r="41" spans="1:13" ht="22.5" customHeight="1">
      <c r="A41" s="136"/>
      <c r="B41" s="285" t="s">
        <v>166</v>
      </c>
      <c r="C41" s="285" t="s">
        <v>167</v>
      </c>
      <c r="D41" s="162" t="s">
        <v>18</v>
      </c>
      <c r="E41" s="136" t="s">
        <v>36</v>
      </c>
      <c r="F41" s="162" t="s">
        <v>28</v>
      </c>
      <c r="G41" s="294" t="s">
        <v>45</v>
      </c>
      <c r="H41" s="139">
        <v>0.12</v>
      </c>
      <c r="I41" s="303" t="s">
        <v>168</v>
      </c>
      <c r="J41" s="303" t="s">
        <v>136</v>
      </c>
      <c r="K41" s="136" t="s">
        <v>153</v>
      </c>
      <c r="L41" s="134" t="s">
        <v>23</v>
      </c>
      <c r="M41" s="304" t="s">
        <v>113</v>
      </c>
    </row>
    <row r="42" spans="1:13" ht="22.5" customHeight="1">
      <c r="A42" s="136"/>
      <c r="B42" s="285" t="s">
        <v>169</v>
      </c>
      <c r="C42" s="285" t="s">
        <v>170</v>
      </c>
      <c r="D42" s="162" t="s">
        <v>18</v>
      </c>
      <c r="E42" s="136" t="s">
        <v>36</v>
      </c>
      <c r="F42" s="162" t="s">
        <v>28</v>
      </c>
      <c r="G42" s="294" t="s">
        <v>21</v>
      </c>
      <c r="H42" s="139">
        <v>0.1</v>
      </c>
      <c r="I42" s="303" t="s">
        <v>168</v>
      </c>
      <c r="J42" s="303" t="s">
        <v>168</v>
      </c>
      <c r="K42" s="136" t="s">
        <v>22</v>
      </c>
      <c r="L42" s="134" t="s">
        <v>23</v>
      </c>
      <c r="M42" s="304" t="s">
        <v>113</v>
      </c>
    </row>
    <row r="43" spans="1:13" ht="22.5" customHeight="1">
      <c r="A43" s="136"/>
      <c r="B43" s="285" t="s">
        <v>171</v>
      </c>
      <c r="C43" s="285" t="s">
        <v>172</v>
      </c>
      <c r="D43" s="162" t="s">
        <v>48</v>
      </c>
      <c r="E43" s="136" t="s">
        <v>36</v>
      </c>
      <c r="F43" s="162" t="s">
        <v>28</v>
      </c>
      <c r="G43" s="294" t="s">
        <v>21</v>
      </c>
      <c r="H43" s="139">
        <v>0.1</v>
      </c>
      <c r="I43" s="303">
        <v>18</v>
      </c>
      <c r="J43" s="303">
        <v>18</v>
      </c>
      <c r="K43" s="136" t="s">
        <v>153</v>
      </c>
      <c r="L43" s="134" t="s">
        <v>23</v>
      </c>
      <c r="M43" s="304" t="s">
        <v>154</v>
      </c>
    </row>
    <row r="44" spans="1:13" s="266" customFormat="1" ht="39">
      <c r="A44" s="136"/>
      <c r="B44" s="285" t="s">
        <v>173</v>
      </c>
      <c r="C44" s="285" t="s">
        <v>174</v>
      </c>
      <c r="D44" s="162" t="s">
        <v>18</v>
      </c>
      <c r="E44" s="136" t="s">
        <v>175</v>
      </c>
      <c r="F44" s="136" t="s">
        <v>99</v>
      </c>
      <c r="G44" s="134" t="s">
        <v>100</v>
      </c>
      <c r="H44" s="139" t="s">
        <v>101</v>
      </c>
      <c r="I44" s="134" t="s">
        <v>176</v>
      </c>
      <c r="J44" s="134" t="s">
        <v>176</v>
      </c>
      <c r="K44" s="134" t="s">
        <v>177</v>
      </c>
      <c r="L44" s="134" t="s">
        <v>177</v>
      </c>
      <c r="M44" s="134" t="s">
        <v>104</v>
      </c>
    </row>
    <row r="45" spans="1:13" ht="39">
      <c r="A45" s="136"/>
      <c r="B45" s="285" t="s">
        <v>178</v>
      </c>
      <c r="C45" s="285" t="s">
        <v>179</v>
      </c>
      <c r="D45" s="162" t="s">
        <v>18</v>
      </c>
      <c r="E45" s="136" t="s">
        <v>19</v>
      </c>
      <c r="F45" s="136" t="s">
        <v>99</v>
      </c>
      <c r="G45" s="134" t="s">
        <v>100</v>
      </c>
      <c r="H45" s="139" t="s">
        <v>101</v>
      </c>
      <c r="I45" s="134" t="s">
        <v>180</v>
      </c>
      <c r="J45" s="134" t="s">
        <v>180</v>
      </c>
      <c r="K45" s="134" t="s">
        <v>177</v>
      </c>
      <c r="L45" s="134" t="s">
        <v>177</v>
      </c>
      <c r="M45" s="134" t="s">
        <v>104</v>
      </c>
    </row>
    <row r="46" spans="1:13" ht="19.5">
      <c r="A46" s="271" t="s">
        <v>181</v>
      </c>
      <c r="B46" s="285" t="s">
        <v>182</v>
      </c>
      <c r="C46" s="285" t="s">
        <v>183</v>
      </c>
      <c r="D46" s="162" t="s">
        <v>48</v>
      </c>
      <c r="E46" s="136" t="s">
        <v>36</v>
      </c>
      <c r="F46" s="162" t="s">
        <v>184</v>
      </c>
      <c r="G46" s="136" t="s">
        <v>45</v>
      </c>
      <c r="H46" s="295">
        <v>0.12000000000000001</v>
      </c>
      <c r="I46" s="136" t="s">
        <v>160</v>
      </c>
      <c r="J46" s="136" t="s">
        <v>160</v>
      </c>
      <c r="K46" s="136" t="s">
        <v>185</v>
      </c>
      <c r="L46" s="136" t="s">
        <v>186</v>
      </c>
      <c r="M46" s="304" t="s">
        <v>187</v>
      </c>
    </row>
    <row r="47" spans="1:13" ht="19.5">
      <c r="A47" s="275"/>
      <c r="B47" s="136" t="s">
        <v>188</v>
      </c>
      <c r="C47" s="136" t="s">
        <v>189</v>
      </c>
      <c r="D47" s="162" t="s">
        <v>48</v>
      </c>
      <c r="E47" s="136" t="s">
        <v>36</v>
      </c>
      <c r="F47" s="162" t="s">
        <v>49</v>
      </c>
      <c r="G47" s="136" t="s">
        <v>45</v>
      </c>
      <c r="H47" s="295">
        <v>0.12000000000000001</v>
      </c>
      <c r="I47" s="136">
        <v>9</v>
      </c>
      <c r="J47" s="136">
        <v>9</v>
      </c>
      <c r="K47" s="136" t="s">
        <v>185</v>
      </c>
      <c r="L47" s="136" t="s">
        <v>186</v>
      </c>
      <c r="M47" s="304" t="s">
        <v>187</v>
      </c>
    </row>
    <row r="48" spans="1:13" ht="9.75">
      <c r="A48" s="275"/>
      <c r="B48" s="136" t="s">
        <v>190</v>
      </c>
      <c r="C48" s="136" t="s">
        <v>191</v>
      </c>
      <c r="D48" s="162" t="s">
        <v>18</v>
      </c>
      <c r="E48" s="136" t="s">
        <v>192</v>
      </c>
      <c r="F48" s="162" t="s">
        <v>49</v>
      </c>
      <c r="G48" s="136" t="s">
        <v>193</v>
      </c>
      <c r="H48" s="295">
        <v>0.14</v>
      </c>
      <c r="I48" s="134" t="s">
        <v>194</v>
      </c>
      <c r="J48" s="134" t="s">
        <v>194</v>
      </c>
      <c r="K48" s="136" t="s">
        <v>185</v>
      </c>
      <c r="L48" s="136" t="s">
        <v>195</v>
      </c>
      <c r="M48" s="304" t="s">
        <v>187</v>
      </c>
    </row>
    <row r="49" spans="1:13" ht="42" customHeight="1">
      <c r="A49" s="275"/>
      <c r="B49" s="136" t="s">
        <v>196</v>
      </c>
      <c r="C49" s="136" t="s">
        <v>197</v>
      </c>
      <c r="D49" s="162" t="s">
        <v>198</v>
      </c>
      <c r="E49" s="136" t="s">
        <v>36</v>
      </c>
      <c r="F49" s="162" t="s">
        <v>199</v>
      </c>
      <c r="G49" s="136" t="s">
        <v>45</v>
      </c>
      <c r="H49" s="295">
        <v>0.11</v>
      </c>
      <c r="I49" s="136" t="s">
        <v>200</v>
      </c>
      <c r="J49" s="136" t="s">
        <v>200</v>
      </c>
      <c r="K49" s="136" t="s">
        <v>185</v>
      </c>
      <c r="L49" s="136" t="s">
        <v>201</v>
      </c>
      <c r="M49" s="304" t="s">
        <v>187</v>
      </c>
    </row>
    <row r="50" spans="1:13" ht="48.75">
      <c r="A50" s="275"/>
      <c r="B50" s="136" t="s">
        <v>202</v>
      </c>
      <c r="C50" s="136" t="s">
        <v>203</v>
      </c>
      <c r="D50" s="162" t="s">
        <v>18</v>
      </c>
      <c r="E50" s="136" t="s">
        <v>36</v>
      </c>
      <c r="F50" s="162" t="s">
        <v>28</v>
      </c>
      <c r="G50" s="136" t="s">
        <v>81</v>
      </c>
      <c r="H50" s="295">
        <v>0.15000000000000002</v>
      </c>
      <c r="I50" s="136" t="s">
        <v>204</v>
      </c>
      <c r="J50" s="136" t="s">
        <v>204</v>
      </c>
      <c r="K50" s="136" t="s">
        <v>205</v>
      </c>
      <c r="L50" s="136" t="s">
        <v>206</v>
      </c>
      <c r="M50" s="304" t="s">
        <v>187</v>
      </c>
    </row>
    <row r="51" spans="1:13" ht="19.5">
      <c r="A51" s="275"/>
      <c r="B51" s="285" t="s">
        <v>207</v>
      </c>
      <c r="C51" s="285" t="s">
        <v>208</v>
      </c>
      <c r="D51" s="162" t="s">
        <v>48</v>
      </c>
      <c r="E51" s="136" t="s">
        <v>36</v>
      </c>
      <c r="F51" s="162" t="s">
        <v>49</v>
      </c>
      <c r="G51" s="136" t="s">
        <v>81</v>
      </c>
      <c r="H51" s="295">
        <v>0.13</v>
      </c>
      <c r="I51" s="136">
        <v>9</v>
      </c>
      <c r="J51" s="136">
        <v>9</v>
      </c>
      <c r="K51" s="136" t="s">
        <v>185</v>
      </c>
      <c r="L51" s="136" t="s">
        <v>186</v>
      </c>
      <c r="M51" s="304" t="s">
        <v>187</v>
      </c>
    </row>
    <row r="52" spans="1:13" ht="39">
      <c r="A52" s="275"/>
      <c r="B52" s="136" t="s">
        <v>209</v>
      </c>
      <c r="C52" s="136" t="s">
        <v>210</v>
      </c>
      <c r="D52" s="162" t="s">
        <v>211</v>
      </c>
      <c r="E52" s="136" t="s">
        <v>212</v>
      </c>
      <c r="F52" s="162" t="s">
        <v>213</v>
      </c>
      <c r="G52" s="136" t="s">
        <v>214</v>
      </c>
      <c r="H52" s="295">
        <v>0.1</v>
      </c>
      <c r="I52" s="136" t="s">
        <v>215</v>
      </c>
      <c r="J52" s="136" t="s">
        <v>215</v>
      </c>
      <c r="K52" s="136" t="s">
        <v>185</v>
      </c>
      <c r="L52" s="136" t="s">
        <v>216</v>
      </c>
      <c r="M52" s="304" t="s">
        <v>187</v>
      </c>
    </row>
    <row r="53" spans="1:13" ht="19.5">
      <c r="A53" s="275"/>
      <c r="B53" s="285" t="s">
        <v>217</v>
      </c>
      <c r="C53" s="285" t="s">
        <v>218</v>
      </c>
      <c r="D53" s="162" t="s">
        <v>18</v>
      </c>
      <c r="E53" s="136" t="s">
        <v>36</v>
      </c>
      <c r="F53" s="162" t="s">
        <v>28</v>
      </c>
      <c r="G53" s="136" t="s">
        <v>193</v>
      </c>
      <c r="H53" s="295">
        <v>0.14</v>
      </c>
      <c r="I53" s="136" t="s">
        <v>159</v>
      </c>
      <c r="J53" s="136" t="s">
        <v>159</v>
      </c>
      <c r="K53" s="136" t="s">
        <v>185</v>
      </c>
      <c r="L53" s="136" t="s">
        <v>219</v>
      </c>
      <c r="M53" s="304" t="s">
        <v>187</v>
      </c>
    </row>
    <row r="54" spans="1:13" ht="19.5">
      <c r="A54" s="275"/>
      <c r="B54" s="136" t="s">
        <v>220</v>
      </c>
      <c r="C54" s="136" t="s">
        <v>221</v>
      </c>
      <c r="D54" s="162" t="s">
        <v>18</v>
      </c>
      <c r="E54" s="136" t="s">
        <v>36</v>
      </c>
      <c r="F54" s="162" t="s">
        <v>28</v>
      </c>
      <c r="G54" s="136" t="s">
        <v>81</v>
      </c>
      <c r="H54" s="274">
        <v>0.12</v>
      </c>
      <c r="I54" s="136" t="s">
        <v>222</v>
      </c>
      <c r="J54" s="136" t="s">
        <v>222</v>
      </c>
      <c r="K54" s="136" t="s">
        <v>185</v>
      </c>
      <c r="L54" s="136" t="s">
        <v>219</v>
      </c>
      <c r="M54" s="304" t="s">
        <v>187</v>
      </c>
    </row>
    <row r="55" spans="1:13" ht="21" customHeight="1">
      <c r="A55" s="275"/>
      <c r="B55" s="136" t="s">
        <v>223</v>
      </c>
      <c r="C55" s="136" t="s">
        <v>224</v>
      </c>
      <c r="D55" s="162" t="s">
        <v>48</v>
      </c>
      <c r="E55" s="136" t="s">
        <v>36</v>
      </c>
      <c r="F55" s="162" t="s">
        <v>49</v>
      </c>
      <c r="G55" s="136" t="s">
        <v>81</v>
      </c>
      <c r="H55" s="295">
        <v>0.13</v>
      </c>
      <c r="I55" s="136" t="s">
        <v>222</v>
      </c>
      <c r="J55" s="136" t="s">
        <v>222</v>
      </c>
      <c r="K55" s="136" t="s">
        <v>185</v>
      </c>
      <c r="L55" s="136" t="s">
        <v>186</v>
      </c>
      <c r="M55" s="304" t="s">
        <v>187</v>
      </c>
    </row>
    <row r="56" spans="1:13" ht="19.5">
      <c r="A56" s="275"/>
      <c r="B56" s="285" t="s">
        <v>225</v>
      </c>
      <c r="C56" s="285" t="s">
        <v>226</v>
      </c>
      <c r="D56" s="162" t="s">
        <v>18</v>
      </c>
      <c r="E56" s="136" t="s">
        <v>227</v>
      </c>
      <c r="F56" s="162" t="s">
        <v>20</v>
      </c>
      <c r="G56" s="136" t="s">
        <v>81</v>
      </c>
      <c r="H56" s="295">
        <v>0.15000000000000002</v>
      </c>
      <c r="I56" s="136" t="s">
        <v>159</v>
      </c>
      <c r="J56" s="136" t="s">
        <v>159</v>
      </c>
      <c r="K56" s="136" t="s">
        <v>185</v>
      </c>
      <c r="L56" s="136" t="s">
        <v>195</v>
      </c>
      <c r="M56" s="304" t="s">
        <v>187</v>
      </c>
    </row>
    <row r="57" spans="1:13" ht="19.5">
      <c r="A57" s="275"/>
      <c r="B57" s="136" t="s">
        <v>228</v>
      </c>
      <c r="C57" s="136" t="s">
        <v>229</v>
      </c>
      <c r="D57" s="162" t="s">
        <v>18</v>
      </c>
      <c r="E57" s="136" t="s">
        <v>36</v>
      </c>
      <c r="F57" s="162" t="s">
        <v>28</v>
      </c>
      <c r="G57" s="136" t="s">
        <v>81</v>
      </c>
      <c r="H57" s="295">
        <v>0.13</v>
      </c>
      <c r="I57" s="136" t="s">
        <v>159</v>
      </c>
      <c r="J57" s="136" t="s">
        <v>159</v>
      </c>
      <c r="K57" s="136" t="s">
        <v>185</v>
      </c>
      <c r="L57" s="136" t="s">
        <v>219</v>
      </c>
      <c r="M57" s="304" t="s">
        <v>187</v>
      </c>
    </row>
    <row r="58" spans="1:13" ht="55.5" customHeight="1">
      <c r="A58" s="296"/>
      <c r="B58" s="285" t="s">
        <v>230</v>
      </c>
      <c r="C58" s="285" t="s">
        <v>231</v>
      </c>
      <c r="D58" s="273" t="s">
        <v>232</v>
      </c>
      <c r="E58" s="136" t="s">
        <v>36</v>
      </c>
      <c r="F58" s="162" t="s">
        <v>184</v>
      </c>
      <c r="G58" s="136" t="s">
        <v>81</v>
      </c>
      <c r="H58" s="295">
        <v>0.13</v>
      </c>
      <c r="I58" s="136" t="s">
        <v>233</v>
      </c>
      <c r="J58" s="134">
        <v>18</v>
      </c>
      <c r="K58" s="136" t="s">
        <v>185</v>
      </c>
      <c r="L58" s="136" t="s">
        <v>234</v>
      </c>
      <c r="M58" s="304" t="s">
        <v>187</v>
      </c>
    </row>
    <row r="59" spans="1:13" ht="19.5">
      <c r="A59" s="296"/>
      <c r="B59" s="136" t="s">
        <v>235</v>
      </c>
      <c r="C59" s="136" t="s">
        <v>236</v>
      </c>
      <c r="D59" s="273" t="s">
        <v>232</v>
      </c>
      <c r="E59" s="136" t="s">
        <v>36</v>
      </c>
      <c r="F59" s="162" t="s">
        <v>184</v>
      </c>
      <c r="G59" s="136" t="s">
        <v>45</v>
      </c>
      <c r="H59" s="295">
        <v>0.12000000000000001</v>
      </c>
      <c r="I59" s="136" t="s">
        <v>237</v>
      </c>
      <c r="J59" s="136" t="s">
        <v>237</v>
      </c>
      <c r="K59" s="136" t="s">
        <v>185</v>
      </c>
      <c r="L59" s="136" t="s">
        <v>201</v>
      </c>
      <c r="M59" s="304" t="s">
        <v>187</v>
      </c>
    </row>
    <row r="60" spans="1:13" ht="19.5">
      <c r="A60" s="296"/>
      <c r="B60" s="136" t="s">
        <v>238</v>
      </c>
      <c r="C60" s="285" t="s">
        <v>239</v>
      </c>
      <c r="D60" s="162" t="s">
        <v>18</v>
      </c>
      <c r="E60" s="136" t="s">
        <v>36</v>
      </c>
      <c r="F60" s="162" t="s">
        <v>20</v>
      </c>
      <c r="G60" s="136" t="s">
        <v>45</v>
      </c>
      <c r="H60" s="295">
        <v>0.12000000000000001</v>
      </c>
      <c r="I60" s="136" t="s">
        <v>160</v>
      </c>
      <c r="J60" s="136" t="s">
        <v>160</v>
      </c>
      <c r="K60" s="136" t="s">
        <v>185</v>
      </c>
      <c r="L60" s="136" t="s">
        <v>201</v>
      </c>
      <c r="M60" s="304" t="s">
        <v>187</v>
      </c>
    </row>
    <row r="61" spans="1:13" ht="19.5">
      <c r="A61" s="296"/>
      <c r="B61" s="136" t="s">
        <v>240</v>
      </c>
      <c r="C61" s="285" t="s">
        <v>241</v>
      </c>
      <c r="D61" s="162" t="s">
        <v>48</v>
      </c>
      <c r="E61" s="136" t="s">
        <v>36</v>
      </c>
      <c r="F61" s="162" t="s">
        <v>49</v>
      </c>
      <c r="G61" s="294" t="s">
        <v>21</v>
      </c>
      <c r="H61" s="295">
        <v>0.13</v>
      </c>
      <c r="I61" s="136" t="s">
        <v>159</v>
      </c>
      <c r="J61" s="136" t="s">
        <v>159</v>
      </c>
      <c r="K61" s="136" t="s">
        <v>185</v>
      </c>
      <c r="L61" s="136" t="s">
        <v>219</v>
      </c>
      <c r="M61" s="304" t="s">
        <v>187</v>
      </c>
    </row>
    <row r="62" spans="1:13" s="266" customFormat="1" ht="39">
      <c r="A62" s="156"/>
      <c r="B62" s="136" t="s">
        <v>242</v>
      </c>
      <c r="C62" s="285" t="s">
        <v>243</v>
      </c>
      <c r="D62" s="162" t="s">
        <v>48</v>
      </c>
      <c r="E62" s="136" t="s">
        <v>244</v>
      </c>
      <c r="F62" s="162" t="s">
        <v>245</v>
      </c>
      <c r="G62" s="136" t="s">
        <v>45</v>
      </c>
      <c r="H62" s="139" t="s">
        <v>101</v>
      </c>
      <c r="I62" s="136">
        <v>15</v>
      </c>
      <c r="J62" s="136">
        <v>15</v>
      </c>
      <c r="K62" s="136" t="s">
        <v>246</v>
      </c>
      <c r="L62" s="136" t="s">
        <v>246</v>
      </c>
      <c r="M62" s="304" t="s">
        <v>247</v>
      </c>
    </row>
    <row r="63" spans="1:13" ht="39">
      <c r="A63" s="156"/>
      <c r="B63" s="136" t="s">
        <v>248</v>
      </c>
      <c r="C63" s="285" t="s">
        <v>249</v>
      </c>
      <c r="D63" s="162" t="s">
        <v>18</v>
      </c>
      <c r="E63" s="136" t="s">
        <v>192</v>
      </c>
      <c r="F63" s="162" t="s">
        <v>245</v>
      </c>
      <c r="G63" s="136" t="s">
        <v>193</v>
      </c>
      <c r="H63" s="139" t="s">
        <v>101</v>
      </c>
      <c r="I63" s="136">
        <v>9</v>
      </c>
      <c r="J63" s="136">
        <v>9</v>
      </c>
      <c r="K63" s="136" t="s">
        <v>246</v>
      </c>
      <c r="L63" s="136" t="s">
        <v>246</v>
      </c>
      <c r="M63" s="304" t="s">
        <v>247</v>
      </c>
    </row>
    <row r="64" spans="1:13" ht="19.5">
      <c r="A64" s="297" t="s">
        <v>250</v>
      </c>
      <c r="B64" s="136" t="s">
        <v>251</v>
      </c>
      <c r="C64" s="136" t="s">
        <v>252</v>
      </c>
      <c r="D64" s="162" t="s">
        <v>253</v>
      </c>
      <c r="E64" s="136" t="s">
        <v>254</v>
      </c>
      <c r="F64" s="162" t="s">
        <v>255</v>
      </c>
      <c r="G64" s="136" t="s">
        <v>193</v>
      </c>
      <c r="H64" s="295">
        <v>0.15</v>
      </c>
      <c r="I64" s="136">
        <v>60</v>
      </c>
      <c r="J64" s="136">
        <v>60</v>
      </c>
      <c r="K64" s="136" t="s">
        <v>256</v>
      </c>
      <c r="L64" s="136" t="s">
        <v>257</v>
      </c>
      <c r="M64" s="304" t="s">
        <v>258</v>
      </c>
    </row>
    <row r="65" spans="1:13" ht="22.5" customHeight="1">
      <c r="A65" s="305"/>
      <c r="B65" s="136" t="s">
        <v>259</v>
      </c>
      <c r="C65" s="136" t="s">
        <v>260</v>
      </c>
      <c r="D65" s="162" t="s">
        <v>18</v>
      </c>
      <c r="E65" s="136" t="s">
        <v>244</v>
      </c>
      <c r="F65" s="162" t="s">
        <v>49</v>
      </c>
      <c r="G65" s="136" t="s">
        <v>45</v>
      </c>
      <c r="H65" s="306" t="s">
        <v>261</v>
      </c>
      <c r="I65" s="136">
        <v>30</v>
      </c>
      <c r="J65" s="136">
        <v>30</v>
      </c>
      <c r="K65" s="136" t="s">
        <v>185</v>
      </c>
      <c r="L65" s="136" t="s">
        <v>257</v>
      </c>
      <c r="M65" s="304" t="s">
        <v>258</v>
      </c>
    </row>
    <row r="66" spans="1:13" ht="45" customHeight="1">
      <c r="A66" s="271" t="s">
        <v>262</v>
      </c>
      <c r="B66" s="136" t="s">
        <v>263</v>
      </c>
      <c r="C66" s="136" t="s">
        <v>264</v>
      </c>
      <c r="D66" s="162" t="s">
        <v>265</v>
      </c>
      <c r="E66" s="136" t="s">
        <v>266</v>
      </c>
      <c r="F66" s="162" t="s">
        <v>267</v>
      </c>
      <c r="G66" s="136" t="s">
        <v>40</v>
      </c>
      <c r="H66" s="274" t="s">
        <v>268</v>
      </c>
      <c r="I66" s="136" t="s">
        <v>269</v>
      </c>
      <c r="J66" s="136" t="s">
        <v>270</v>
      </c>
      <c r="K66" s="136" t="s">
        <v>271</v>
      </c>
      <c r="L66" s="136" t="s">
        <v>271</v>
      </c>
      <c r="M66" s="304" t="s">
        <v>272</v>
      </c>
    </row>
    <row r="67" spans="1:13" ht="35.25" customHeight="1">
      <c r="A67" s="275"/>
      <c r="B67" s="136" t="s">
        <v>273</v>
      </c>
      <c r="C67" s="136" t="s">
        <v>274</v>
      </c>
      <c r="D67" s="162" t="s">
        <v>265</v>
      </c>
      <c r="E67" s="136" t="s">
        <v>266</v>
      </c>
      <c r="F67" s="162" t="s">
        <v>267</v>
      </c>
      <c r="G67" s="136" t="s">
        <v>40</v>
      </c>
      <c r="H67" s="274" t="s">
        <v>268</v>
      </c>
      <c r="I67" s="136" t="s">
        <v>269</v>
      </c>
      <c r="J67" s="136" t="s">
        <v>270</v>
      </c>
      <c r="K67" s="136" t="s">
        <v>271</v>
      </c>
      <c r="L67" s="136" t="s">
        <v>271</v>
      </c>
      <c r="M67" s="304" t="s">
        <v>272</v>
      </c>
    </row>
    <row r="68" spans="1:13" ht="35.25" customHeight="1">
      <c r="A68" s="275"/>
      <c r="B68" s="136" t="s">
        <v>275</v>
      </c>
      <c r="C68" s="136" t="s">
        <v>276</v>
      </c>
      <c r="D68" s="162" t="s">
        <v>277</v>
      </c>
      <c r="E68" s="136" t="s">
        <v>266</v>
      </c>
      <c r="F68" s="162" t="s">
        <v>267</v>
      </c>
      <c r="G68" s="136" t="s">
        <v>40</v>
      </c>
      <c r="H68" s="274" t="s">
        <v>278</v>
      </c>
      <c r="I68" s="136" t="s">
        <v>269</v>
      </c>
      <c r="J68" s="136" t="s">
        <v>270</v>
      </c>
      <c r="K68" s="136" t="s">
        <v>271</v>
      </c>
      <c r="L68" s="136" t="s">
        <v>271</v>
      </c>
      <c r="M68" s="304" t="s">
        <v>272</v>
      </c>
    </row>
    <row r="69" spans="1:13" ht="19.5">
      <c r="A69" s="275"/>
      <c r="B69" s="134" t="s">
        <v>279</v>
      </c>
      <c r="C69" s="134" t="s">
        <v>280</v>
      </c>
      <c r="D69" s="307" t="s">
        <v>281</v>
      </c>
      <c r="E69" s="134" t="s">
        <v>282</v>
      </c>
      <c r="F69" s="273" t="s">
        <v>283</v>
      </c>
      <c r="G69" s="134" t="s">
        <v>284</v>
      </c>
      <c r="H69" s="308">
        <v>0.015</v>
      </c>
      <c r="I69" s="134">
        <v>9</v>
      </c>
      <c r="J69" s="134">
        <v>9</v>
      </c>
      <c r="K69" s="134" t="s">
        <v>285</v>
      </c>
      <c r="L69" s="134" t="s">
        <v>286</v>
      </c>
      <c r="M69" s="299" t="s">
        <v>113</v>
      </c>
    </row>
    <row r="70" spans="1:13" ht="19.5">
      <c r="A70" s="275"/>
      <c r="B70" s="134" t="s">
        <v>287</v>
      </c>
      <c r="C70" s="134" t="s">
        <v>288</v>
      </c>
      <c r="D70" s="273" t="s">
        <v>289</v>
      </c>
      <c r="E70" s="134" t="s">
        <v>282</v>
      </c>
      <c r="F70" s="273" t="s">
        <v>283</v>
      </c>
      <c r="G70" s="134" t="s">
        <v>290</v>
      </c>
      <c r="H70" s="308">
        <v>0.022</v>
      </c>
      <c r="I70" s="134">
        <v>9</v>
      </c>
      <c r="J70" s="134">
        <v>9</v>
      </c>
      <c r="K70" s="134" t="s">
        <v>285</v>
      </c>
      <c r="L70" s="134" t="s">
        <v>286</v>
      </c>
      <c r="M70" s="299" t="s">
        <v>113</v>
      </c>
    </row>
    <row r="71" spans="1:13" ht="19.5">
      <c r="A71" s="136"/>
      <c r="B71" s="134" t="s">
        <v>291</v>
      </c>
      <c r="C71" s="134" t="s">
        <v>292</v>
      </c>
      <c r="D71" s="273" t="s">
        <v>289</v>
      </c>
      <c r="E71" s="134" t="s">
        <v>282</v>
      </c>
      <c r="F71" s="273" t="s">
        <v>283</v>
      </c>
      <c r="G71" s="134" t="s">
        <v>293</v>
      </c>
      <c r="H71" s="308">
        <v>0.03</v>
      </c>
      <c r="I71" s="134">
        <v>9</v>
      </c>
      <c r="J71" s="134">
        <v>9</v>
      </c>
      <c r="K71" s="134" t="s">
        <v>285</v>
      </c>
      <c r="L71" s="134" t="s">
        <v>286</v>
      </c>
      <c r="M71" s="299" t="s">
        <v>113</v>
      </c>
    </row>
    <row r="72" spans="1:13" s="267" customFormat="1" ht="15" customHeight="1">
      <c r="A72" s="309" t="s">
        <v>294</v>
      </c>
      <c r="B72" s="309"/>
      <c r="C72" s="309"/>
      <c r="D72" s="309"/>
      <c r="E72" s="309"/>
      <c r="F72" s="309"/>
      <c r="G72" s="309"/>
      <c r="H72" s="309"/>
      <c r="I72" s="309"/>
      <c r="J72" s="309"/>
      <c r="K72" s="309"/>
      <c r="L72" s="309"/>
      <c r="M72" s="309"/>
    </row>
    <row r="73" spans="1:13" s="267" customFormat="1" ht="15" customHeight="1">
      <c r="A73" s="309" t="s">
        <v>295</v>
      </c>
      <c r="B73" s="309"/>
      <c r="C73" s="309"/>
      <c r="D73" s="309"/>
      <c r="E73" s="309"/>
      <c r="F73" s="309"/>
      <c r="G73" s="309"/>
      <c r="H73" s="309"/>
      <c r="I73" s="309"/>
      <c r="J73" s="309"/>
      <c r="K73" s="309"/>
      <c r="L73" s="309"/>
      <c r="M73" s="309"/>
    </row>
    <row r="74" spans="1:13" s="267" customFormat="1" ht="15" customHeight="1">
      <c r="A74" s="309" t="s">
        <v>296</v>
      </c>
      <c r="B74" s="309" t="s">
        <v>297</v>
      </c>
      <c r="C74" s="309"/>
      <c r="D74" s="309"/>
      <c r="E74" s="309"/>
      <c r="F74" s="309"/>
      <c r="G74" s="309"/>
      <c r="H74" s="309"/>
      <c r="I74" s="309"/>
      <c r="J74" s="309"/>
      <c r="K74" s="309"/>
      <c r="L74" s="309"/>
      <c r="M74" s="309"/>
    </row>
    <row r="75" spans="1:13" s="267" customFormat="1" ht="15" customHeight="1">
      <c r="A75" s="309" t="s">
        <v>298</v>
      </c>
      <c r="B75" s="309"/>
      <c r="C75" s="309"/>
      <c r="D75" s="309"/>
      <c r="E75" s="309"/>
      <c r="F75" s="309"/>
      <c r="G75" s="309"/>
      <c r="H75" s="309"/>
      <c r="I75" s="309"/>
      <c r="J75" s="309"/>
      <c r="K75" s="309"/>
      <c r="L75" s="309"/>
      <c r="M75" s="309"/>
    </row>
  </sheetData>
  <sheetProtection/>
  <mergeCells count="9">
    <mergeCell ref="A72:M72"/>
    <mergeCell ref="A73:M73"/>
    <mergeCell ref="A74:M74"/>
    <mergeCell ref="A75:M75"/>
    <mergeCell ref="A3:A19"/>
    <mergeCell ref="A25:A45"/>
    <mergeCell ref="A46:A63"/>
    <mergeCell ref="A64:A65"/>
    <mergeCell ref="A66:A71"/>
  </mergeCells>
  <printOptions/>
  <pageMargins left="0.11999999999999998" right="0.08" top="0.28" bottom="0.23999999999999996" header="0" footer="0.08"/>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C23:H41"/>
  <sheetViews>
    <sheetView workbookViewId="0" topLeftCell="A19">
      <selection activeCell="B35" sqref="B35"/>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678</v>
      </c>
      <c r="D23" s="2"/>
      <c r="E23" s="2"/>
      <c r="F23" s="2"/>
      <c r="G23" s="2"/>
      <c r="H23" s="2"/>
    </row>
    <row r="24" spans="3:8" ht="17.25">
      <c r="C24" s="3"/>
      <c r="D24" s="4" t="s">
        <v>679</v>
      </c>
      <c r="E24" s="4" t="s">
        <v>250</v>
      </c>
      <c r="F24" s="4" t="s">
        <v>680</v>
      </c>
      <c r="G24" s="4" t="s">
        <v>681</v>
      </c>
      <c r="H24" s="4" t="s">
        <v>682</v>
      </c>
    </row>
    <row r="25" spans="3:8" ht="14.25">
      <c r="C25" s="5" t="s">
        <v>683</v>
      </c>
      <c r="D25" s="5" t="s">
        <v>655</v>
      </c>
      <c r="E25" s="5" t="s">
        <v>655</v>
      </c>
      <c r="F25" s="5" t="s">
        <v>655</v>
      </c>
      <c r="G25" s="5" t="s">
        <v>684</v>
      </c>
      <c r="H25" s="5" t="s">
        <v>685</v>
      </c>
    </row>
    <row r="26" spans="3:8" ht="23.25" customHeight="1">
      <c r="C26" s="5"/>
      <c r="D26" s="5"/>
      <c r="E26" s="5"/>
      <c r="F26" s="5"/>
      <c r="G26" s="5"/>
      <c r="H26" s="5"/>
    </row>
    <row r="27" spans="3:8" ht="14.25">
      <c r="C27" s="5" t="s">
        <v>686</v>
      </c>
      <c r="D27" s="6" t="s">
        <v>687</v>
      </c>
      <c r="E27" s="6" t="s">
        <v>687</v>
      </c>
      <c r="F27" s="6" t="s">
        <v>688</v>
      </c>
      <c r="G27" s="6" t="s">
        <v>689</v>
      </c>
      <c r="H27" s="6" t="s">
        <v>690</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691</v>
      </c>
      <c r="D34" s="4"/>
      <c r="E34" s="4"/>
      <c r="F34" s="4"/>
      <c r="G34" s="4"/>
      <c r="H34" s="4"/>
    </row>
    <row r="35" spans="3:8" ht="17.25">
      <c r="C35" s="7" t="s">
        <v>692</v>
      </c>
      <c r="D35" s="7"/>
      <c r="E35" s="7"/>
      <c r="F35" s="7"/>
      <c r="G35" s="7"/>
      <c r="H35" s="7"/>
    </row>
    <row r="36" spans="3:8" ht="17.25">
      <c r="C36" s="7" t="s">
        <v>693</v>
      </c>
      <c r="D36" s="7"/>
      <c r="E36" s="7"/>
      <c r="F36" s="7"/>
      <c r="G36" s="7"/>
      <c r="H36" s="7"/>
    </row>
    <row r="37" spans="3:8" ht="17.25">
      <c r="C37" s="7" t="s">
        <v>694</v>
      </c>
      <c r="D37" s="7"/>
      <c r="E37" s="7"/>
      <c r="F37" s="7"/>
      <c r="G37" s="7"/>
      <c r="H37" s="7"/>
    </row>
    <row r="38" spans="3:8" ht="17.25">
      <c r="C38" s="7" t="s">
        <v>695</v>
      </c>
      <c r="D38" s="7"/>
      <c r="E38" s="7"/>
      <c r="F38" s="7"/>
      <c r="G38" s="7"/>
      <c r="H38" s="7"/>
    </row>
    <row r="39" spans="3:8" ht="17.25">
      <c r="C39" s="7" t="s">
        <v>696</v>
      </c>
      <c r="D39" s="7"/>
      <c r="E39" s="7"/>
      <c r="F39" s="7"/>
      <c r="G39" s="7"/>
      <c r="H39" s="7"/>
    </row>
    <row r="40" spans="3:8" ht="17.25">
      <c r="C40" s="7" t="s">
        <v>697</v>
      </c>
      <c r="D40" s="7"/>
      <c r="E40" s="7"/>
      <c r="F40" s="7"/>
      <c r="G40" s="7"/>
      <c r="H40" s="7"/>
    </row>
    <row r="41" spans="3:8" ht="17.25">
      <c r="C41" s="7" t="s">
        <v>698</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67"/>
  <sheetViews>
    <sheetView workbookViewId="0" topLeftCell="A1">
      <pane xSplit="4" ySplit="3" topLeftCell="E31" activePane="bottomRight" state="frozen"/>
      <selection pane="bottomRight" activeCell="J41" sqref="J41"/>
    </sheetView>
  </sheetViews>
  <sheetFormatPr defaultColWidth="9.00390625" defaultRowHeight="14.25"/>
  <cols>
    <col min="5" max="5" width="10.875" style="196" customWidth="1"/>
    <col min="6" max="6" width="12.50390625" style="0" customWidth="1"/>
    <col min="7" max="7" width="13.00390625" style="0" customWidth="1"/>
    <col min="8" max="8" width="10.50390625" style="196" customWidth="1"/>
    <col min="9" max="9" width="12.00390625" style="0" customWidth="1"/>
    <col min="10" max="10" width="12.50390625" style="197" customWidth="1"/>
    <col min="11" max="11" width="12.50390625" style="0" customWidth="1"/>
    <col min="12" max="12" width="10.75390625" style="196" customWidth="1"/>
    <col min="13" max="13" width="12.50390625" style="0" customWidth="1"/>
    <col min="14" max="14" width="12.00390625" style="0" customWidth="1"/>
    <col min="15" max="15" width="14.375" style="0" customWidth="1"/>
  </cols>
  <sheetData>
    <row r="1" spans="1:15" s="113" customFormat="1" ht="14.25">
      <c r="A1" s="15" t="s">
        <v>299</v>
      </c>
      <c r="B1" s="16"/>
      <c r="C1" s="16"/>
      <c r="D1" s="16"/>
      <c r="E1" s="16"/>
      <c r="F1" s="16"/>
      <c r="G1" s="16"/>
      <c r="H1" s="16"/>
      <c r="I1" s="16"/>
      <c r="J1" s="16"/>
      <c r="K1" s="16"/>
      <c r="L1" s="16"/>
      <c r="M1" s="16"/>
      <c r="N1" s="16"/>
      <c r="O1" s="16" t="str">
        <f>'交易简表'!M1</f>
        <v>（更新至2019年11月21日）</v>
      </c>
    </row>
    <row r="2" spans="1:15" s="113" customFormat="1" ht="14.25">
      <c r="A2" s="198"/>
      <c r="B2" s="16"/>
      <c r="C2" s="16"/>
      <c r="D2" s="16"/>
      <c r="E2" s="199" t="s">
        <v>300</v>
      </c>
      <c r="F2" s="16"/>
      <c r="G2" s="16"/>
      <c r="H2" s="200" t="s">
        <v>301</v>
      </c>
      <c r="I2" s="237"/>
      <c r="J2" s="238"/>
      <c r="K2" s="237"/>
      <c r="L2" s="239" t="s">
        <v>302</v>
      </c>
      <c r="M2" s="240"/>
      <c r="N2" s="240"/>
      <c r="O2" s="240"/>
    </row>
    <row r="3" spans="1:15" s="113" customFormat="1" ht="27">
      <c r="A3" s="201" t="s">
        <v>2</v>
      </c>
      <c r="B3" s="202" t="s">
        <v>3</v>
      </c>
      <c r="C3" s="202" t="s">
        <v>4</v>
      </c>
      <c r="D3" s="202" t="s">
        <v>5</v>
      </c>
      <c r="E3" s="203" t="s">
        <v>8</v>
      </c>
      <c r="F3" s="202" t="s">
        <v>303</v>
      </c>
      <c r="G3" s="202" t="s">
        <v>9</v>
      </c>
      <c r="H3" s="203" t="s">
        <v>304</v>
      </c>
      <c r="I3" s="202" t="s">
        <v>303</v>
      </c>
      <c r="J3" s="241" t="s">
        <v>9</v>
      </c>
      <c r="K3" s="202" t="s">
        <v>305</v>
      </c>
      <c r="L3" s="203" t="s">
        <v>304</v>
      </c>
      <c r="M3" s="202" t="s">
        <v>303</v>
      </c>
      <c r="N3" s="202" t="s">
        <v>9</v>
      </c>
      <c r="O3" s="202" t="s">
        <v>305</v>
      </c>
    </row>
    <row r="4" spans="1:16" ht="14.25" customHeight="1">
      <c r="A4" s="204" t="s">
        <v>15</v>
      </c>
      <c r="B4" s="205" t="s">
        <v>16</v>
      </c>
      <c r="C4" s="205" t="s">
        <v>17</v>
      </c>
      <c r="D4" s="206" t="s">
        <v>18</v>
      </c>
      <c r="E4" s="207">
        <v>0.04</v>
      </c>
      <c r="F4" s="208">
        <v>0.05</v>
      </c>
      <c r="G4" s="208">
        <f>F4+5%</f>
        <v>0.1</v>
      </c>
      <c r="H4" s="209">
        <f>E4+3%</f>
        <v>0.07</v>
      </c>
      <c r="I4" s="236">
        <f>H4+2%</f>
        <v>0.09000000000000001</v>
      </c>
      <c r="J4" s="242">
        <f>I4+5%</f>
        <v>0.14</v>
      </c>
      <c r="K4" s="243" t="s">
        <v>306</v>
      </c>
      <c r="L4" s="244">
        <f>H4+3%</f>
        <v>0.1</v>
      </c>
      <c r="M4" s="236">
        <f>L4+2%</f>
        <v>0.12000000000000001</v>
      </c>
      <c r="N4" s="245">
        <f>M4+5%</f>
        <v>0.17</v>
      </c>
      <c r="O4" s="243" t="s">
        <v>307</v>
      </c>
      <c r="P4" s="246"/>
    </row>
    <row r="5" spans="1:16" ht="14.25">
      <c r="A5" s="210"/>
      <c r="B5" s="211" t="s">
        <v>25</v>
      </c>
      <c r="C5" s="211" t="s">
        <v>26</v>
      </c>
      <c r="D5" s="206" t="s">
        <v>27</v>
      </c>
      <c r="E5" s="207">
        <v>0.04</v>
      </c>
      <c r="F5" s="212">
        <v>0.05</v>
      </c>
      <c r="G5" s="208">
        <f aca="true" t="shared" si="0" ref="G5:G23">F5+5%</f>
        <v>0.1</v>
      </c>
      <c r="H5" s="209">
        <f aca="true" t="shared" si="1" ref="H5:H25">E5+3%</f>
        <v>0.07</v>
      </c>
      <c r="I5" s="236">
        <f aca="true" t="shared" si="2" ref="I5:I21">H5+2%</f>
        <v>0.09000000000000001</v>
      </c>
      <c r="J5" s="242">
        <f aca="true" t="shared" si="3" ref="J5:J21">I5+5%</f>
        <v>0.14</v>
      </c>
      <c r="K5" s="247"/>
      <c r="L5" s="244">
        <f aca="true" t="shared" si="4" ref="L5:L23">H5+3%</f>
        <v>0.1</v>
      </c>
      <c r="M5" s="236">
        <f aca="true" t="shared" si="5" ref="M5:M21">L5+2%</f>
        <v>0.12000000000000001</v>
      </c>
      <c r="N5" s="245">
        <f aca="true" t="shared" si="6" ref="N5:N21">M5+5%</f>
        <v>0.17</v>
      </c>
      <c r="O5" s="247"/>
      <c r="P5" s="246"/>
    </row>
    <row r="6" spans="1:16" ht="14.25">
      <c r="A6" s="210"/>
      <c r="B6" s="211" t="s">
        <v>29</v>
      </c>
      <c r="C6" s="211" t="s">
        <v>30</v>
      </c>
      <c r="D6" s="206" t="s">
        <v>27</v>
      </c>
      <c r="E6" s="207">
        <v>0.07</v>
      </c>
      <c r="F6" s="212">
        <v>0.2</v>
      </c>
      <c r="G6" s="208">
        <f t="shared" si="0"/>
        <v>0.25</v>
      </c>
      <c r="H6" s="209">
        <f t="shared" si="1"/>
        <v>0.1</v>
      </c>
      <c r="I6" s="236">
        <v>0.2</v>
      </c>
      <c r="J6" s="242">
        <f t="shared" si="3"/>
        <v>0.25</v>
      </c>
      <c r="K6" s="247"/>
      <c r="L6" s="244">
        <f t="shared" si="4"/>
        <v>0.13</v>
      </c>
      <c r="M6" s="236">
        <v>0.2</v>
      </c>
      <c r="N6" s="245">
        <f t="shared" si="6"/>
        <v>0.25</v>
      </c>
      <c r="O6" s="247"/>
      <c r="P6" s="246"/>
    </row>
    <row r="7" spans="1:16" ht="14.25">
      <c r="A7" s="210"/>
      <c r="B7" s="211" t="s">
        <v>34</v>
      </c>
      <c r="C7" s="211" t="s">
        <v>35</v>
      </c>
      <c r="D7" s="206" t="s">
        <v>27</v>
      </c>
      <c r="E7" s="207">
        <v>0.04</v>
      </c>
      <c r="F7" s="212">
        <v>0.05</v>
      </c>
      <c r="G7" s="208">
        <f t="shared" si="0"/>
        <v>0.1</v>
      </c>
      <c r="H7" s="209">
        <f t="shared" si="1"/>
        <v>0.07</v>
      </c>
      <c r="I7" s="236">
        <v>0.09</v>
      </c>
      <c r="J7" s="242">
        <f t="shared" si="3"/>
        <v>0.14</v>
      </c>
      <c r="K7" s="247"/>
      <c r="L7" s="244">
        <f t="shared" si="4"/>
        <v>0.1</v>
      </c>
      <c r="M7" s="236">
        <v>0.12</v>
      </c>
      <c r="N7" s="245">
        <f t="shared" si="6"/>
        <v>0.16999999999999998</v>
      </c>
      <c r="O7" s="247"/>
      <c r="P7" s="246"/>
    </row>
    <row r="8" spans="1:16" ht="14.25">
      <c r="A8" s="210"/>
      <c r="B8" s="211" t="s">
        <v>37</v>
      </c>
      <c r="C8" s="211" t="s">
        <v>38</v>
      </c>
      <c r="D8" s="206" t="s">
        <v>18</v>
      </c>
      <c r="E8" s="207">
        <v>0.1</v>
      </c>
      <c r="F8" s="212">
        <v>0.2</v>
      </c>
      <c r="G8" s="208">
        <f t="shared" si="0"/>
        <v>0.25</v>
      </c>
      <c r="H8" s="209">
        <f t="shared" si="1"/>
        <v>0.13</v>
      </c>
      <c r="I8" s="236">
        <v>0.2</v>
      </c>
      <c r="J8" s="242">
        <f t="shared" si="3"/>
        <v>0.25</v>
      </c>
      <c r="K8" s="247"/>
      <c r="L8" s="244">
        <f t="shared" si="4"/>
        <v>0.16</v>
      </c>
      <c r="M8" s="236">
        <v>0.2</v>
      </c>
      <c r="N8" s="245">
        <f t="shared" si="6"/>
        <v>0.25</v>
      </c>
      <c r="O8" s="247"/>
      <c r="P8" s="246"/>
    </row>
    <row r="9" spans="1:16" ht="14.25">
      <c r="A9" s="210"/>
      <c r="B9" s="213" t="s">
        <v>42</v>
      </c>
      <c r="C9" s="213" t="s">
        <v>43</v>
      </c>
      <c r="D9" s="206" t="s">
        <v>18</v>
      </c>
      <c r="E9" s="207">
        <v>0.05</v>
      </c>
      <c r="F9" s="212">
        <v>0.06</v>
      </c>
      <c r="G9" s="208">
        <f t="shared" si="0"/>
        <v>0.11</v>
      </c>
      <c r="H9" s="209">
        <f t="shared" si="1"/>
        <v>0.08</v>
      </c>
      <c r="I9" s="236">
        <f t="shared" si="2"/>
        <v>0.1</v>
      </c>
      <c r="J9" s="242">
        <f t="shared" si="3"/>
        <v>0.15000000000000002</v>
      </c>
      <c r="K9" s="247"/>
      <c r="L9" s="244">
        <f t="shared" si="4"/>
        <v>0.11</v>
      </c>
      <c r="M9" s="236">
        <f t="shared" si="5"/>
        <v>0.13</v>
      </c>
      <c r="N9" s="245">
        <f t="shared" si="6"/>
        <v>0.18</v>
      </c>
      <c r="O9" s="247"/>
      <c r="P9" s="246"/>
    </row>
    <row r="10" spans="1:16" ht="14.25">
      <c r="A10" s="210"/>
      <c r="B10" s="214" t="s">
        <v>46</v>
      </c>
      <c r="C10" s="214" t="s">
        <v>47</v>
      </c>
      <c r="D10" s="206" t="s">
        <v>48</v>
      </c>
      <c r="E10" s="207">
        <v>0.04</v>
      </c>
      <c r="F10" s="212">
        <v>0.05</v>
      </c>
      <c r="G10" s="208">
        <f t="shared" si="0"/>
        <v>0.1</v>
      </c>
      <c r="H10" s="209">
        <f t="shared" si="1"/>
        <v>0.07</v>
      </c>
      <c r="I10" s="236">
        <f t="shared" si="2"/>
        <v>0.09000000000000001</v>
      </c>
      <c r="J10" s="242">
        <f t="shared" si="3"/>
        <v>0.14</v>
      </c>
      <c r="K10" s="247"/>
      <c r="L10" s="244">
        <f t="shared" si="4"/>
        <v>0.1</v>
      </c>
      <c r="M10" s="236">
        <f t="shared" si="5"/>
        <v>0.12000000000000001</v>
      </c>
      <c r="N10" s="245">
        <f t="shared" si="6"/>
        <v>0.17</v>
      </c>
      <c r="O10" s="247"/>
      <c r="P10" s="246"/>
    </row>
    <row r="11" spans="1:16" ht="14.25">
      <c r="A11" s="210"/>
      <c r="B11" s="214" t="s">
        <v>51</v>
      </c>
      <c r="C11" s="214" t="s">
        <v>52</v>
      </c>
      <c r="D11" s="206" t="s">
        <v>48</v>
      </c>
      <c r="E11" s="207">
        <v>0.04</v>
      </c>
      <c r="F11" s="212">
        <v>0.05</v>
      </c>
      <c r="G11" s="208">
        <v>0.1</v>
      </c>
      <c r="H11" s="209">
        <f t="shared" si="1"/>
        <v>0.07</v>
      </c>
      <c r="I11" s="236">
        <f t="shared" si="2"/>
        <v>0.09000000000000001</v>
      </c>
      <c r="J11" s="242">
        <f t="shared" si="3"/>
        <v>0.14</v>
      </c>
      <c r="K11" s="247"/>
      <c r="L11" s="244">
        <f t="shared" si="4"/>
        <v>0.1</v>
      </c>
      <c r="M11" s="236">
        <f t="shared" si="5"/>
        <v>0.12000000000000001</v>
      </c>
      <c r="N11" s="245">
        <f t="shared" si="6"/>
        <v>0.17</v>
      </c>
      <c r="O11" s="247"/>
      <c r="P11" s="246"/>
    </row>
    <row r="12" spans="1:16" ht="14.25">
      <c r="A12" s="210"/>
      <c r="B12" s="214" t="s">
        <v>54</v>
      </c>
      <c r="C12" s="214" t="s">
        <v>55</v>
      </c>
      <c r="D12" s="206" t="s">
        <v>18</v>
      </c>
      <c r="E12" s="207">
        <v>0.04</v>
      </c>
      <c r="F12" s="212">
        <v>0.05</v>
      </c>
      <c r="G12" s="208">
        <v>0.1</v>
      </c>
      <c r="H12" s="209">
        <f t="shared" si="1"/>
        <v>0.07</v>
      </c>
      <c r="I12" s="236">
        <f t="shared" si="2"/>
        <v>0.09000000000000001</v>
      </c>
      <c r="J12" s="242">
        <f t="shared" si="3"/>
        <v>0.14</v>
      </c>
      <c r="K12" s="247"/>
      <c r="L12" s="244">
        <f t="shared" si="4"/>
        <v>0.1</v>
      </c>
      <c r="M12" s="236">
        <f t="shared" si="5"/>
        <v>0.12000000000000001</v>
      </c>
      <c r="N12" s="245">
        <f t="shared" si="6"/>
        <v>0.17</v>
      </c>
      <c r="O12" s="247"/>
      <c r="P12" s="246"/>
    </row>
    <row r="13" spans="1:16" ht="14.25">
      <c r="A13" s="210"/>
      <c r="B13" s="211" t="s">
        <v>56</v>
      </c>
      <c r="C13" s="211" t="s">
        <v>57</v>
      </c>
      <c r="D13" s="206" t="s">
        <v>48</v>
      </c>
      <c r="E13" s="207">
        <v>0.05</v>
      </c>
      <c r="F13" s="212">
        <v>0.06</v>
      </c>
      <c r="G13" s="208">
        <f t="shared" si="0"/>
        <v>0.11</v>
      </c>
      <c r="H13" s="209">
        <f t="shared" si="1"/>
        <v>0.08</v>
      </c>
      <c r="I13" s="236">
        <f t="shared" si="2"/>
        <v>0.1</v>
      </c>
      <c r="J13" s="242">
        <f t="shared" si="3"/>
        <v>0.15000000000000002</v>
      </c>
      <c r="K13" s="247"/>
      <c r="L13" s="244">
        <f t="shared" si="4"/>
        <v>0.11</v>
      </c>
      <c r="M13" s="236">
        <f t="shared" si="5"/>
        <v>0.13</v>
      </c>
      <c r="N13" s="245">
        <f t="shared" si="6"/>
        <v>0.18</v>
      </c>
      <c r="O13" s="247"/>
      <c r="P13" s="246"/>
    </row>
    <row r="14" spans="1:16" ht="14.25">
      <c r="A14" s="210"/>
      <c r="B14" s="211" t="s">
        <v>60</v>
      </c>
      <c r="C14" s="211" t="s">
        <v>61</v>
      </c>
      <c r="D14" s="206" t="s">
        <v>18</v>
      </c>
      <c r="E14" s="207">
        <v>0.05</v>
      </c>
      <c r="F14" s="212">
        <v>0.07</v>
      </c>
      <c r="G14" s="208">
        <f t="shared" si="0"/>
        <v>0.12000000000000001</v>
      </c>
      <c r="H14" s="209">
        <f t="shared" si="1"/>
        <v>0.08</v>
      </c>
      <c r="I14" s="236">
        <f t="shared" si="2"/>
        <v>0.1</v>
      </c>
      <c r="J14" s="242">
        <f t="shared" si="3"/>
        <v>0.15000000000000002</v>
      </c>
      <c r="K14" s="247"/>
      <c r="L14" s="244">
        <f t="shared" si="4"/>
        <v>0.11</v>
      </c>
      <c r="M14" s="236">
        <f t="shared" si="5"/>
        <v>0.13</v>
      </c>
      <c r="N14" s="245">
        <f t="shared" si="6"/>
        <v>0.18</v>
      </c>
      <c r="O14" s="247"/>
      <c r="P14" s="246"/>
    </row>
    <row r="15" spans="1:16" ht="14.25">
      <c r="A15" s="210"/>
      <c r="B15" s="211" t="s">
        <v>64</v>
      </c>
      <c r="C15" s="211" t="s">
        <v>65</v>
      </c>
      <c r="D15" s="206" t="s">
        <v>66</v>
      </c>
      <c r="E15" s="207">
        <v>0.04</v>
      </c>
      <c r="F15" s="208">
        <v>0.05</v>
      </c>
      <c r="G15" s="208">
        <f t="shared" si="0"/>
        <v>0.1</v>
      </c>
      <c r="H15" s="209">
        <f t="shared" si="1"/>
        <v>0.07</v>
      </c>
      <c r="I15" s="236">
        <f t="shared" si="2"/>
        <v>0.09000000000000001</v>
      </c>
      <c r="J15" s="242">
        <f t="shared" si="3"/>
        <v>0.14</v>
      </c>
      <c r="K15" s="247"/>
      <c r="L15" s="244">
        <f t="shared" si="4"/>
        <v>0.1</v>
      </c>
      <c r="M15" s="236">
        <f t="shared" si="5"/>
        <v>0.12000000000000001</v>
      </c>
      <c r="N15" s="245">
        <f t="shared" si="6"/>
        <v>0.17</v>
      </c>
      <c r="O15" s="247"/>
      <c r="P15" s="246"/>
    </row>
    <row r="16" spans="1:16" ht="14.25">
      <c r="A16" s="210"/>
      <c r="B16" s="215" t="s">
        <v>67</v>
      </c>
      <c r="C16" s="215" t="s">
        <v>68</v>
      </c>
      <c r="D16" s="216" t="s">
        <v>69</v>
      </c>
      <c r="E16" s="217">
        <v>0.06</v>
      </c>
      <c r="F16" s="212">
        <v>0.08</v>
      </c>
      <c r="G16" s="212">
        <f t="shared" si="0"/>
        <v>0.13</v>
      </c>
      <c r="H16" s="209">
        <f t="shared" si="1"/>
        <v>0.09</v>
      </c>
      <c r="I16" s="236">
        <v>0.11</v>
      </c>
      <c r="J16" s="242">
        <f t="shared" si="3"/>
        <v>0.16</v>
      </c>
      <c r="K16" s="247"/>
      <c r="L16" s="244">
        <f t="shared" si="4"/>
        <v>0.12</v>
      </c>
      <c r="M16" s="236">
        <v>0.14</v>
      </c>
      <c r="N16" s="245">
        <f t="shared" si="6"/>
        <v>0.19</v>
      </c>
      <c r="O16" s="247"/>
      <c r="P16" s="248"/>
    </row>
    <row r="17" spans="1:16" ht="14.25">
      <c r="A17" s="210"/>
      <c r="B17" s="218" t="s">
        <v>74</v>
      </c>
      <c r="C17" s="218" t="s">
        <v>75</v>
      </c>
      <c r="D17" s="206" t="s">
        <v>27</v>
      </c>
      <c r="E17" s="207">
        <v>0.04</v>
      </c>
      <c r="F17" s="208">
        <v>0.05</v>
      </c>
      <c r="G17" s="208">
        <f t="shared" si="0"/>
        <v>0.1</v>
      </c>
      <c r="H17" s="209">
        <f t="shared" si="1"/>
        <v>0.07</v>
      </c>
      <c r="I17" s="236">
        <f t="shared" si="2"/>
        <v>0.09000000000000001</v>
      </c>
      <c r="J17" s="242">
        <f t="shared" si="3"/>
        <v>0.14</v>
      </c>
      <c r="K17" s="247"/>
      <c r="L17" s="244">
        <f t="shared" si="4"/>
        <v>0.1</v>
      </c>
      <c r="M17" s="236">
        <f t="shared" si="5"/>
        <v>0.12000000000000001</v>
      </c>
      <c r="N17" s="245">
        <f t="shared" si="6"/>
        <v>0.17</v>
      </c>
      <c r="O17" s="247"/>
      <c r="P17" s="246"/>
    </row>
    <row r="18" spans="1:16" ht="14.25">
      <c r="A18" s="210"/>
      <c r="B18" s="218" t="s">
        <v>76</v>
      </c>
      <c r="C18" s="218" t="s">
        <v>77</v>
      </c>
      <c r="D18" s="206" t="s">
        <v>27</v>
      </c>
      <c r="E18" s="217">
        <v>0.04</v>
      </c>
      <c r="F18" s="212">
        <v>0.05</v>
      </c>
      <c r="G18" s="208">
        <f t="shared" si="0"/>
        <v>0.1</v>
      </c>
      <c r="H18" s="209">
        <f t="shared" si="1"/>
        <v>0.07</v>
      </c>
      <c r="I18" s="236">
        <f t="shared" si="2"/>
        <v>0.09000000000000001</v>
      </c>
      <c r="J18" s="242">
        <f t="shared" si="3"/>
        <v>0.14</v>
      </c>
      <c r="K18" s="247"/>
      <c r="L18" s="244">
        <f t="shared" si="4"/>
        <v>0.1</v>
      </c>
      <c r="M18" s="236">
        <f t="shared" si="5"/>
        <v>0.12000000000000001</v>
      </c>
      <c r="N18" s="245">
        <f t="shared" si="6"/>
        <v>0.17</v>
      </c>
      <c r="O18" s="247"/>
      <c r="P18" s="248"/>
    </row>
    <row r="19" spans="1:16" ht="14.25">
      <c r="A19" s="210"/>
      <c r="B19" s="218" t="s">
        <v>78</v>
      </c>
      <c r="C19" s="218" t="s">
        <v>79</v>
      </c>
      <c r="D19" s="219" t="s">
        <v>48</v>
      </c>
      <c r="E19" s="217">
        <v>0.06</v>
      </c>
      <c r="F19" s="212">
        <v>0.07</v>
      </c>
      <c r="G19" s="208">
        <f t="shared" si="0"/>
        <v>0.12000000000000001</v>
      </c>
      <c r="H19" s="209">
        <f t="shared" si="1"/>
        <v>0.09</v>
      </c>
      <c r="I19" s="236">
        <f t="shared" si="2"/>
        <v>0.11</v>
      </c>
      <c r="J19" s="242">
        <f t="shared" si="3"/>
        <v>0.16</v>
      </c>
      <c r="K19" s="247"/>
      <c r="L19" s="244">
        <f t="shared" si="4"/>
        <v>0.12</v>
      </c>
      <c r="M19" s="236">
        <f t="shared" si="5"/>
        <v>0.13999999999999999</v>
      </c>
      <c r="N19" s="245">
        <f t="shared" si="6"/>
        <v>0.19</v>
      </c>
      <c r="O19" s="247"/>
      <c r="P19" s="248"/>
    </row>
    <row r="20" spans="1:16" ht="14.25">
      <c r="A20" s="210"/>
      <c r="B20" s="218" t="s">
        <v>82</v>
      </c>
      <c r="C20" s="218" t="s">
        <v>83</v>
      </c>
      <c r="D20" s="219" t="s">
        <v>48</v>
      </c>
      <c r="E20" s="217">
        <v>0.06</v>
      </c>
      <c r="F20" s="212">
        <v>0.07</v>
      </c>
      <c r="G20" s="208">
        <f t="shared" si="0"/>
        <v>0.12000000000000001</v>
      </c>
      <c r="H20" s="209">
        <f t="shared" si="1"/>
        <v>0.09</v>
      </c>
      <c r="I20" s="236">
        <f t="shared" si="2"/>
        <v>0.11</v>
      </c>
      <c r="J20" s="242">
        <f t="shared" si="3"/>
        <v>0.16</v>
      </c>
      <c r="K20" s="247"/>
      <c r="L20" s="244">
        <f t="shared" si="4"/>
        <v>0.12</v>
      </c>
      <c r="M20" s="236">
        <f t="shared" si="5"/>
        <v>0.13999999999999999</v>
      </c>
      <c r="N20" s="245">
        <f t="shared" si="6"/>
        <v>0.19</v>
      </c>
      <c r="O20" s="247"/>
      <c r="P20" s="248"/>
    </row>
    <row r="21" spans="1:16" ht="14.25">
      <c r="A21" s="210"/>
      <c r="B21" s="218" t="s">
        <v>88</v>
      </c>
      <c r="C21" s="218" t="s">
        <v>89</v>
      </c>
      <c r="D21" s="219" t="s">
        <v>48</v>
      </c>
      <c r="E21" s="217">
        <v>0.05</v>
      </c>
      <c r="F21" s="212">
        <v>0.07</v>
      </c>
      <c r="G21" s="208">
        <f t="shared" si="0"/>
        <v>0.12000000000000001</v>
      </c>
      <c r="H21" s="209">
        <f t="shared" si="1"/>
        <v>0.08</v>
      </c>
      <c r="I21" s="236">
        <f t="shared" si="2"/>
        <v>0.1</v>
      </c>
      <c r="J21" s="242">
        <f t="shared" si="3"/>
        <v>0.15000000000000002</v>
      </c>
      <c r="K21" s="249"/>
      <c r="L21" s="244">
        <f t="shared" si="4"/>
        <v>0.11</v>
      </c>
      <c r="M21" s="236">
        <f t="shared" si="5"/>
        <v>0.13</v>
      </c>
      <c r="N21" s="245">
        <f t="shared" si="6"/>
        <v>0.18</v>
      </c>
      <c r="O21" s="249"/>
      <c r="P21" s="248"/>
    </row>
    <row r="22" spans="1:16" ht="14.25">
      <c r="A22" s="210"/>
      <c r="B22" s="218" t="s">
        <v>84</v>
      </c>
      <c r="C22" s="218" t="s">
        <v>85</v>
      </c>
      <c r="D22" s="219" t="s">
        <v>18</v>
      </c>
      <c r="E22" s="217">
        <v>0.06</v>
      </c>
      <c r="F22" s="212">
        <v>0.08</v>
      </c>
      <c r="G22" s="208">
        <f t="shared" si="0"/>
        <v>0.13</v>
      </c>
      <c r="H22" s="209">
        <f t="shared" si="1"/>
        <v>0.09</v>
      </c>
      <c r="I22" s="236">
        <v>0.11</v>
      </c>
      <c r="J22" s="250">
        <v>0.16</v>
      </c>
      <c r="K22" s="249"/>
      <c r="L22" s="244">
        <f t="shared" si="4"/>
        <v>0.12</v>
      </c>
      <c r="M22" s="236">
        <v>0.14</v>
      </c>
      <c r="N22" s="251">
        <v>0.19</v>
      </c>
      <c r="O22" s="249"/>
      <c r="P22" s="248"/>
    </row>
    <row r="23" spans="1:16" ht="21.75" customHeight="1">
      <c r="A23" s="210"/>
      <c r="B23" s="218" t="s">
        <v>93</v>
      </c>
      <c r="C23" s="218" t="s">
        <v>260</v>
      </c>
      <c r="D23" s="206" t="s">
        <v>27</v>
      </c>
      <c r="E23" s="217">
        <v>0.04</v>
      </c>
      <c r="F23" s="212">
        <v>0.05</v>
      </c>
      <c r="G23" s="208">
        <f t="shared" si="0"/>
        <v>0.1</v>
      </c>
      <c r="H23" s="209">
        <f t="shared" si="1"/>
        <v>0.07</v>
      </c>
      <c r="I23" s="236">
        <v>0.09</v>
      </c>
      <c r="J23" s="252">
        <f>I23+5%</f>
        <v>0.14</v>
      </c>
      <c r="K23" s="253"/>
      <c r="L23" s="244">
        <f t="shared" si="4"/>
        <v>0.1</v>
      </c>
      <c r="M23" s="236">
        <v>0.12</v>
      </c>
      <c r="N23" s="254">
        <f>M23+5%</f>
        <v>0.16999999999999998</v>
      </c>
      <c r="O23" s="253"/>
      <c r="P23" s="248"/>
    </row>
    <row r="24" spans="1:15" ht="14.25" customHeight="1">
      <c r="A24" s="220" t="s">
        <v>108</v>
      </c>
      <c r="B24" s="221" t="s">
        <v>109</v>
      </c>
      <c r="C24" s="221" t="s">
        <v>110</v>
      </c>
      <c r="D24" s="219" t="s">
        <v>18</v>
      </c>
      <c r="E24" s="222">
        <v>0.04</v>
      </c>
      <c r="F24" s="212">
        <v>0.05</v>
      </c>
      <c r="G24" s="223">
        <f>F24+4%</f>
        <v>0.09</v>
      </c>
      <c r="H24" s="224">
        <f t="shared" si="1"/>
        <v>0.07</v>
      </c>
      <c r="I24" s="255">
        <f>H24+2%</f>
        <v>0.09000000000000001</v>
      </c>
      <c r="J24" s="256">
        <f>I24+4%</f>
        <v>0.13</v>
      </c>
      <c r="K24" s="243" t="s">
        <v>306</v>
      </c>
      <c r="L24" s="257">
        <f>H24+2%</f>
        <v>0.09000000000000001</v>
      </c>
      <c r="M24" s="236">
        <f>L24+2%</f>
        <v>0.11000000000000001</v>
      </c>
      <c r="N24" s="245">
        <f>M24+4%</f>
        <v>0.15000000000000002</v>
      </c>
      <c r="O24" s="243" t="s">
        <v>308</v>
      </c>
    </row>
    <row r="25" spans="1:15" ht="14.25">
      <c r="A25" s="225"/>
      <c r="B25" s="221" t="s">
        <v>114</v>
      </c>
      <c r="C25" s="221" t="s">
        <v>115</v>
      </c>
      <c r="D25" s="219" t="s">
        <v>18</v>
      </c>
      <c r="E25" s="222">
        <v>0.04</v>
      </c>
      <c r="F25" s="212">
        <v>0.05</v>
      </c>
      <c r="G25" s="212">
        <f aca="true" t="shared" si="7" ref="G25:G42">F25+4%</f>
        <v>0.09</v>
      </c>
      <c r="H25" s="226">
        <f t="shared" si="1"/>
        <v>0.07</v>
      </c>
      <c r="I25" s="236">
        <f aca="true" t="shared" si="8" ref="I25:I46">H25+2%</f>
        <v>0.09000000000000001</v>
      </c>
      <c r="J25" s="242">
        <f aca="true" t="shared" si="9" ref="J25:J43">I25+4%</f>
        <v>0.13</v>
      </c>
      <c r="K25" s="247"/>
      <c r="L25" s="257">
        <f aca="true" t="shared" si="10" ref="L25:L42">H25+2%</f>
        <v>0.09000000000000001</v>
      </c>
      <c r="M25" s="236">
        <f aca="true" t="shared" si="11" ref="M25:M45">L25+2%</f>
        <v>0.11000000000000001</v>
      </c>
      <c r="N25" s="245">
        <f aca="true" t="shared" si="12" ref="N25:N43">M25+4%</f>
        <v>0.15000000000000002</v>
      </c>
      <c r="O25" s="247"/>
    </row>
    <row r="26" spans="1:15" ht="14.25">
      <c r="A26" s="225"/>
      <c r="B26" s="221" t="s">
        <v>116</v>
      </c>
      <c r="C26" s="221" t="s">
        <v>117</v>
      </c>
      <c r="D26" s="219" t="s">
        <v>118</v>
      </c>
      <c r="E26" s="222">
        <v>0.06</v>
      </c>
      <c r="F26" s="212">
        <v>0.08</v>
      </c>
      <c r="G26" s="212">
        <f t="shared" si="7"/>
        <v>0.12</v>
      </c>
      <c r="H26" s="226">
        <f aca="true" t="shared" si="13" ref="H26:H43">E26+3%</f>
        <v>0.09</v>
      </c>
      <c r="I26" s="236">
        <f t="shared" si="8"/>
        <v>0.11</v>
      </c>
      <c r="J26" s="242">
        <f t="shared" si="9"/>
        <v>0.15</v>
      </c>
      <c r="K26" s="247"/>
      <c r="L26" s="257">
        <f t="shared" si="10"/>
        <v>0.11</v>
      </c>
      <c r="M26" s="236">
        <f t="shared" si="11"/>
        <v>0.13</v>
      </c>
      <c r="N26" s="245">
        <f t="shared" si="12"/>
        <v>0.17</v>
      </c>
      <c r="O26" s="247"/>
    </row>
    <row r="27" spans="1:15" ht="14.25">
      <c r="A27" s="225"/>
      <c r="B27" s="221" t="s">
        <v>122</v>
      </c>
      <c r="C27" s="221" t="s">
        <v>123</v>
      </c>
      <c r="D27" s="219" t="s">
        <v>18</v>
      </c>
      <c r="E27" s="222">
        <v>0.04</v>
      </c>
      <c r="F27" s="212">
        <v>0.05</v>
      </c>
      <c r="G27" s="212">
        <f t="shared" si="7"/>
        <v>0.09</v>
      </c>
      <c r="H27" s="226">
        <f t="shared" si="13"/>
        <v>0.07</v>
      </c>
      <c r="I27" s="236">
        <f t="shared" si="8"/>
        <v>0.09000000000000001</v>
      </c>
      <c r="J27" s="242">
        <f t="shared" si="9"/>
        <v>0.13</v>
      </c>
      <c r="K27" s="247"/>
      <c r="L27" s="257">
        <f t="shared" si="10"/>
        <v>0.09000000000000001</v>
      </c>
      <c r="M27" s="236">
        <f t="shared" si="11"/>
        <v>0.11000000000000001</v>
      </c>
      <c r="N27" s="245">
        <f t="shared" si="12"/>
        <v>0.15000000000000002</v>
      </c>
      <c r="O27" s="247"/>
    </row>
    <row r="28" spans="1:15" ht="14.25">
      <c r="A28" s="225"/>
      <c r="B28" s="221" t="s">
        <v>124</v>
      </c>
      <c r="C28" s="221" t="s">
        <v>125</v>
      </c>
      <c r="D28" s="219" t="s">
        <v>18</v>
      </c>
      <c r="E28" s="222">
        <v>0.04</v>
      </c>
      <c r="F28" s="212">
        <v>0.05</v>
      </c>
      <c r="G28" s="212">
        <f t="shared" si="7"/>
        <v>0.09</v>
      </c>
      <c r="H28" s="226">
        <f t="shared" si="13"/>
        <v>0.07</v>
      </c>
      <c r="I28" s="236">
        <f t="shared" si="8"/>
        <v>0.09000000000000001</v>
      </c>
      <c r="J28" s="242">
        <f t="shared" si="9"/>
        <v>0.13</v>
      </c>
      <c r="K28" s="247"/>
      <c r="L28" s="257">
        <f t="shared" si="10"/>
        <v>0.09000000000000001</v>
      </c>
      <c r="M28" s="236">
        <f t="shared" si="11"/>
        <v>0.11000000000000001</v>
      </c>
      <c r="N28" s="245">
        <f t="shared" si="12"/>
        <v>0.15000000000000002</v>
      </c>
      <c r="O28" s="247"/>
    </row>
    <row r="29" spans="1:15" ht="14.25">
      <c r="A29" s="225"/>
      <c r="B29" s="221" t="s">
        <v>128</v>
      </c>
      <c r="C29" s="221" t="s">
        <v>129</v>
      </c>
      <c r="D29" s="219" t="s">
        <v>18</v>
      </c>
      <c r="E29" s="222">
        <v>0.04</v>
      </c>
      <c r="F29" s="212">
        <v>0.05</v>
      </c>
      <c r="G29" s="212">
        <f t="shared" si="7"/>
        <v>0.09</v>
      </c>
      <c r="H29" s="226">
        <f t="shared" si="13"/>
        <v>0.07</v>
      </c>
      <c r="I29" s="236">
        <f t="shared" si="8"/>
        <v>0.09000000000000001</v>
      </c>
      <c r="J29" s="242">
        <f t="shared" si="9"/>
        <v>0.13</v>
      </c>
      <c r="K29" s="247"/>
      <c r="L29" s="257">
        <f t="shared" si="10"/>
        <v>0.09000000000000001</v>
      </c>
      <c r="M29" s="236">
        <f t="shared" si="11"/>
        <v>0.11000000000000001</v>
      </c>
      <c r="N29" s="245">
        <f t="shared" si="12"/>
        <v>0.15000000000000002</v>
      </c>
      <c r="O29" s="247"/>
    </row>
    <row r="30" spans="1:15" ht="14.25">
      <c r="A30" s="225"/>
      <c r="B30" s="221" t="s">
        <v>130</v>
      </c>
      <c r="C30" s="221" t="s">
        <v>131</v>
      </c>
      <c r="D30" s="219" t="s">
        <v>18</v>
      </c>
      <c r="E30" s="222">
        <v>0.04</v>
      </c>
      <c r="F30" s="212">
        <v>0.05</v>
      </c>
      <c r="G30" s="212">
        <f t="shared" si="7"/>
        <v>0.09</v>
      </c>
      <c r="H30" s="226">
        <f t="shared" si="13"/>
        <v>0.07</v>
      </c>
      <c r="I30" s="236">
        <f t="shared" si="8"/>
        <v>0.09000000000000001</v>
      </c>
      <c r="J30" s="242">
        <f t="shared" si="9"/>
        <v>0.13</v>
      </c>
      <c r="K30" s="247"/>
      <c r="L30" s="257">
        <f t="shared" si="10"/>
        <v>0.09000000000000001</v>
      </c>
      <c r="M30" s="236">
        <f t="shared" si="11"/>
        <v>0.11000000000000001</v>
      </c>
      <c r="N30" s="245">
        <f t="shared" si="12"/>
        <v>0.15000000000000002</v>
      </c>
      <c r="O30" s="247"/>
    </row>
    <row r="31" spans="1:15" ht="14.25">
      <c r="A31" s="225"/>
      <c r="B31" s="221" t="s">
        <v>134</v>
      </c>
      <c r="C31" s="221" t="s">
        <v>135</v>
      </c>
      <c r="D31" s="219" t="s">
        <v>48</v>
      </c>
      <c r="E31" s="222">
        <v>0.04</v>
      </c>
      <c r="F31" s="212">
        <v>0.05</v>
      </c>
      <c r="G31" s="212">
        <f t="shared" si="7"/>
        <v>0.09</v>
      </c>
      <c r="H31" s="226">
        <f t="shared" si="13"/>
        <v>0.07</v>
      </c>
      <c r="I31" s="236">
        <f t="shared" si="8"/>
        <v>0.09000000000000001</v>
      </c>
      <c r="J31" s="242">
        <f t="shared" si="9"/>
        <v>0.13</v>
      </c>
      <c r="K31" s="247"/>
      <c r="L31" s="257">
        <f t="shared" si="10"/>
        <v>0.09000000000000001</v>
      </c>
      <c r="M31" s="236">
        <f t="shared" si="11"/>
        <v>0.11000000000000001</v>
      </c>
      <c r="N31" s="245">
        <f t="shared" si="12"/>
        <v>0.15000000000000002</v>
      </c>
      <c r="O31" s="247"/>
    </row>
    <row r="32" spans="1:15" ht="14.25">
      <c r="A32" s="225"/>
      <c r="B32" s="221" t="s">
        <v>138</v>
      </c>
      <c r="C32" s="221" t="s">
        <v>139</v>
      </c>
      <c r="D32" s="219" t="s">
        <v>18</v>
      </c>
      <c r="E32" s="222">
        <v>0.04</v>
      </c>
      <c r="F32" s="212">
        <v>0.05</v>
      </c>
      <c r="G32" s="212">
        <f t="shared" si="7"/>
        <v>0.09</v>
      </c>
      <c r="H32" s="226">
        <f t="shared" si="13"/>
        <v>0.07</v>
      </c>
      <c r="I32" s="236">
        <f t="shared" si="8"/>
        <v>0.09000000000000001</v>
      </c>
      <c r="J32" s="242">
        <f t="shared" si="9"/>
        <v>0.13</v>
      </c>
      <c r="K32" s="247"/>
      <c r="L32" s="257">
        <f t="shared" si="10"/>
        <v>0.09000000000000001</v>
      </c>
      <c r="M32" s="236">
        <f t="shared" si="11"/>
        <v>0.11000000000000001</v>
      </c>
      <c r="N32" s="245">
        <f t="shared" si="12"/>
        <v>0.15000000000000002</v>
      </c>
      <c r="O32" s="247"/>
    </row>
    <row r="33" spans="1:15" ht="14.25">
      <c r="A33" s="225"/>
      <c r="B33" s="221" t="s">
        <v>140</v>
      </c>
      <c r="C33" s="221" t="s">
        <v>141</v>
      </c>
      <c r="D33" s="219" t="s">
        <v>48</v>
      </c>
      <c r="E33" s="222">
        <v>0.04</v>
      </c>
      <c r="F33" s="212">
        <v>0.05</v>
      </c>
      <c r="G33" s="212">
        <f t="shared" si="7"/>
        <v>0.09</v>
      </c>
      <c r="H33" s="226">
        <f t="shared" si="13"/>
        <v>0.07</v>
      </c>
      <c r="I33" s="236">
        <f t="shared" si="8"/>
        <v>0.09000000000000001</v>
      </c>
      <c r="J33" s="242">
        <f t="shared" si="9"/>
        <v>0.13</v>
      </c>
      <c r="K33" s="247"/>
      <c r="L33" s="257">
        <f t="shared" si="10"/>
        <v>0.09000000000000001</v>
      </c>
      <c r="M33" s="236">
        <f t="shared" si="11"/>
        <v>0.11000000000000001</v>
      </c>
      <c r="N33" s="245">
        <f t="shared" si="12"/>
        <v>0.15000000000000002</v>
      </c>
      <c r="O33" s="247"/>
    </row>
    <row r="34" spans="1:15" ht="14.25">
      <c r="A34" s="225"/>
      <c r="B34" s="221" t="s">
        <v>142</v>
      </c>
      <c r="C34" s="221" t="s">
        <v>143</v>
      </c>
      <c r="D34" s="219" t="s">
        <v>69</v>
      </c>
      <c r="E34" s="222">
        <v>0.06</v>
      </c>
      <c r="F34" s="212">
        <v>0.08</v>
      </c>
      <c r="G34" s="212">
        <f t="shared" si="7"/>
        <v>0.12</v>
      </c>
      <c r="H34" s="226">
        <f t="shared" si="13"/>
        <v>0.09</v>
      </c>
      <c r="I34" s="236">
        <f t="shared" si="8"/>
        <v>0.11</v>
      </c>
      <c r="J34" s="242">
        <f t="shared" si="9"/>
        <v>0.15</v>
      </c>
      <c r="K34" s="247"/>
      <c r="L34" s="257">
        <f t="shared" si="10"/>
        <v>0.11</v>
      </c>
      <c r="M34" s="236">
        <f t="shared" si="11"/>
        <v>0.13</v>
      </c>
      <c r="N34" s="245">
        <f t="shared" si="12"/>
        <v>0.17</v>
      </c>
      <c r="O34" s="247"/>
    </row>
    <row r="35" spans="1:15" ht="14.25">
      <c r="A35" s="225"/>
      <c r="B35" s="221" t="s">
        <v>145</v>
      </c>
      <c r="C35" s="221" t="s">
        <v>146</v>
      </c>
      <c r="D35" s="219" t="s">
        <v>69</v>
      </c>
      <c r="E35" s="222">
        <v>0.06</v>
      </c>
      <c r="F35" s="212">
        <v>0.08</v>
      </c>
      <c r="G35" s="212">
        <f t="shared" si="7"/>
        <v>0.12</v>
      </c>
      <c r="H35" s="226">
        <f t="shared" si="13"/>
        <v>0.09</v>
      </c>
      <c r="I35" s="236">
        <f t="shared" si="8"/>
        <v>0.11</v>
      </c>
      <c r="J35" s="242">
        <f t="shared" si="9"/>
        <v>0.15</v>
      </c>
      <c r="K35" s="247"/>
      <c r="L35" s="257">
        <f t="shared" si="10"/>
        <v>0.11</v>
      </c>
      <c r="M35" s="236">
        <f t="shared" si="11"/>
        <v>0.13</v>
      </c>
      <c r="N35" s="245">
        <f t="shared" si="12"/>
        <v>0.17</v>
      </c>
      <c r="O35" s="247"/>
    </row>
    <row r="36" spans="1:15" ht="14.25">
      <c r="A36" s="225"/>
      <c r="B36" s="221" t="s">
        <v>149</v>
      </c>
      <c r="C36" s="221" t="s">
        <v>150</v>
      </c>
      <c r="D36" s="219" t="s">
        <v>48</v>
      </c>
      <c r="E36" s="222">
        <v>0.05</v>
      </c>
      <c r="F36" s="212">
        <v>0.07</v>
      </c>
      <c r="G36" s="212">
        <f t="shared" si="7"/>
        <v>0.11000000000000001</v>
      </c>
      <c r="H36" s="226">
        <f t="shared" si="13"/>
        <v>0.08</v>
      </c>
      <c r="I36" s="236">
        <f t="shared" si="8"/>
        <v>0.1</v>
      </c>
      <c r="J36" s="242">
        <f t="shared" si="9"/>
        <v>0.14</v>
      </c>
      <c r="K36" s="247"/>
      <c r="L36" s="257">
        <f t="shared" si="10"/>
        <v>0.1</v>
      </c>
      <c r="M36" s="236">
        <f t="shared" si="11"/>
        <v>0.12000000000000001</v>
      </c>
      <c r="N36" s="245">
        <f t="shared" si="12"/>
        <v>0.16</v>
      </c>
      <c r="O36" s="247"/>
    </row>
    <row r="37" spans="1:15" ht="14.25">
      <c r="A37" s="225"/>
      <c r="B37" s="221" t="s">
        <v>155</v>
      </c>
      <c r="C37" s="221" t="s">
        <v>156</v>
      </c>
      <c r="D37" s="219" t="s">
        <v>157</v>
      </c>
      <c r="E37" s="227">
        <v>0.05</v>
      </c>
      <c r="F37" s="212">
        <v>0.2</v>
      </c>
      <c r="G37" s="212">
        <f t="shared" si="7"/>
        <v>0.24000000000000002</v>
      </c>
      <c r="H37" s="226">
        <f t="shared" si="13"/>
        <v>0.08</v>
      </c>
      <c r="I37" s="236">
        <v>0.2</v>
      </c>
      <c r="J37" s="242">
        <f t="shared" si="9"/>
        <v>0.24000000000000002</v>
      </c>
      <c r="K37" s="247"/>
      <c r="L37" s="257">
        <f t="shared" si="10"/>
        <v>0.1</v>
      </c>
      <c r="M37" s="236">
        <v>0.2</v>
      </c>
      <c r="N37" s="245">
        <f t="shared" si="12"/>
        <v>0.24000000000000002</v>
      </c>
      <c r="O37" s="247"/>
    </row>
    <row r="38" spans="1:15" ht="14.25">
      <c r="A38" s="225"/>
      <c r="B38" s="221" t="s">
        <v>161</v>
      </c>
      <c r="C38" s="221" t="s">
        <v>162</v>
      </c>
      <c r="D38" s="219" t="s">
        <v>157</v>
      </c>
      <c r="E38" s="227">
        <v>0.05</v>
      </c>
      <c r="F38" s="212">
        <v>0.2</v>
      </c>
      <c r="G38" s="212">
        <f t="shared" si="7"/>
        <v>0.24000000000000002</v>
      </c>
      <c r="H38" s="226">
        <f t="shared" si="13"/>
        <v>0.08</v>
      </c>
      <c r="I38" s="236">
        <v>0.2</v>
      </c>
      <c r="J38" s="242">
        <f t="shared" si="9"/>
        <v>0.24000000000000002</v>
      </c>
      <c r="K38" s="247"/>
      <c r="L38" s="257">
        <f t="shared" si="10"/>
        <v>0.1</v>
      </c>
      <c r="M38" s="236">
        <v>0.2</v>
      </c>
      <c r="N38" s="245">
        <f t="shared" si="12"/>
        <v>0.24000000000000002</v>
      </c>
      <c r="O38" s="247"/>
    </row>
    <row r="39" spans="1:15" ht="14.25">
      <c r="A39" s="225"/>
      <c r="B39" s="221" t="s">
        <v>166</v>
      </c>
      <c r="C39" s="221" t="s">
        <v>167</v>
      </c>
      <c r="D39" s="219" t="s">
        <v>18</v>
      </c>
      <c r="E39" s="227">
        <v>0.05</v>
      </c>
      <c r="F39" s="212">
        <v>0.06</v>
      </c>
      <c r="G39" s="212">
        <f t="shared" si="7"/>
        <v>0.1</v>
      </c>
      <c r="H39" s="226">
        <f t="shared" si="13"/>
        <v>0.08</v>
      </c>
      <c r="I39" s="236">
        <f t="shared" si="8"/>
        <v>0.1</v>
      </c>
      <c r="J39" s="242">
        <f t="shared" si="9"/>
        <v>0.14</v>
      </c>
      <c r="K39" s="249"/>
      <c r="L39" s="257">
        <f t="shared" si="10"/>
        <v>0.1</v>
      </c>
      <c r="M39" s="236">
        <f t="shared" si="11"/>
        <v>0.12000000000000001</v>
      </c>
      <c r="N39" s="245">
        <f t="shared" si="12"/>
        <v>0.16</v>
      </c>
      <c r="O39" s="249"/>
    </row>
    <row r="40" spans="1:15" ht="14.25">
      <c r="A40" s="225"/>
      <c r="B40" s="221" t="s">
        <v>169</v>
      </c>
      <c r="C40" s="221" t="s">
        <v>170</v>
      </c>
      <c r="D40" s="219" t="s">
        <v>18</v>
      </c>
      <c r="E40" s="222">
        <v>0.04</v>
      </c>
      <c r="F40" s="212">
        <v>0.05</v>
      </c>
      <c r="G40" s="212">
        <f t="shared" si="7"/>
        <v>0.09</v>
      </c>
      <c r="H40" s="226">
        <f t="shared" si="13"/>
        <v>0.07</v>
      </c>
      <c r="I40" s="236">
        <f t="shared" si="8"/>
        <v>0.09000000000000001</v>
      </c>
      <c r="J40" s="242">
        <f t="shared" si="9"/>
        <v>0.13</v>
      </c>
      <c r="K40" s="249"/>
      <c r="L40" s="257">
        <f t="shared" si="10"/>
        <v>0.09000000000000001</v>
      </c>
      <c r="M40" s="236">
        <f t="shared" si="11"/>
        <v>0.11000000000000001</v>
      </c>
      <c r="N40" s="245">
        <f t="shared" si="12"/>
        <v>0.15000000000000002</v>
      </c>
      <c r="O40" s="249"/>
    </row>
    <row r="41" spans="1:15" ht="14.25">
      <c r="A41" s="225"/>
      <c r="B41" s="221" t="s">
        <v>171</v>
      </c>
      <c r="C41" s="221" t="s">
        <v>172</v>
      </c>
      <c r="D41" s="219" t="s">
        <v>48</v>
      </c>
      <c r="E41" s="222">
        <v>0.04</v>
      </c>
      <c r="F41" s="212">
        <v>0.05</v>
      </c>
      <c r="G41" s="212">
        <f t="shared" si="7"/>
        <v>0.09</v>
      </c>
      <c r="H41" s="226">
        <f t="shared" si="13"/>
        <v>0.07</v>
      </c>
      <c r="I41" s="236">
        <f t="shared" si="8"/>
        <v>0.09000000000000001</v>
      </c>
      <c r="J41" s="242">
        <f t="shared" si="9"/>
        <v>0.13</v>
      </c>
      <c r="K41" s="249"/>
      <c r="L41" s="257">
        <f t="shared" si="10"/>
        <v>0.09000000000000001</v>
      </c>
      <c r="M41" s="236">
        <f t="shared" si="11"/>
        <v>0.11000000000000001</v>
      </c>
      <c r="N41" s="245">
        <f t="shared" si="12"/>
        <v>0.15000000000000002</v>
      </c>
      <c r="O41" s="249"/>
    </row>
    <row r="42" spans="1:15" ht="14.25">
      <c r="A42" s="225"/>
      <c r="B42" s="221" t="s">
        <v>163</v>
      </c>
      <c r="C42" s="221" t="s">
        <v>164</v>
      </c>
      <c r="D42" s="219" t="s">
        <v>48</v>
      </c>
      <c r="E42" s="222">
        <v>0.04</v>
      </c>
      <c r="F42" s="212">
        <v>0.05</v>
      </c>
      <c r="G42" s="212">
        <f t="shared" si="7"/>
        <v>0.09</v>
      </c>
      <c r="H42" s="226">
        <f t="shared" si="13"/>
        <v>0.07</v>
      </c>
      <c r="I42" s="236">
        <f t="shared" si="8"/>
        <v>0.09000000000000001</v>
      </c>
      <c r="J42" s="242">
        <f t="shared" si="9"/>
        <v>0.13</v>
      </c>
      <c r="K42" s="253"/>
      <c r="L42" s="257">
        <f t="shared" si="10"/>
        <v>0.09000000000000001</v>
      </c>
      <c r="M42" s="236">
        <f t="shared" si="11"/>
        <v>0.11000000000000001</v>
      </c>
      <c r="N42" s="245">
        <f t="shared" si="12"/>
        <v>0.15000000000000002</v>
      </c>
      <c r="O42" s="253"/>
    </row>
    <row r="43" spans="1:16" ht="14.25" customHeight="1">
      <c r="A43" s="228" t="s">
        <v>181</v>
      </c>
      <c r="B43" s="229" t="s">
        <v>182</v>
      </c>
      <c r="C43" s="229" t="s">
        <v>183</v>
      </c>
      <c r="D43" s="219" t="s">
        <v>48</v>
      </c>
      <c r="E43" s="227">
        <v>0.05</v>
      </c>
      <c r="F43" s="208">
        <v>0.07</v>
      </c>
      <c r="G43" s="208">
        <f>F43+5%</f>
        <v>0.12000000000000001</v>
      </c>
      <c r="H43" s="226">
        <f t="shared" si="13"/>
        <v>0.08</v>
      </c>
      <c r="I43" s="245">
        <f t="shared" si="8"/>
        <v>0.1</v>
      </c>
      <c r="J43" s="208">
        <f t="shared" si="9"/>
        <v>0.14</v>
      </c>
      <c r="K43" s="258" t="s">
        <v>309</v>
      </c>
      <c r="L43" s="259">
        <f>E43+5%</f>
        <v>0.1</v>
      </c>
      <c r="M43" s="245">
        <f t="shared" si="11"/>
        <v>0.12000000000000001</v>
      </c>
      <c r="N43" s="208">
        <f t="shared" si="12"/>
        <v>0.16</v>
      </c>
      <c r="O43" s="260" t="s">
        <v>310</v>
      </c>
      <c r="P43" s="246"/>
    </row>
    <row r="44" spans="1:16" ht="14.25">
      <c r="A44" s="230"/>
      <c r="B44" s="229" t="s">
        <v>188</v>
      </c>
      <c r="C44" s="229" t="s">
        <v>189</v>
      </c>
      <c r="D44" s="219" t="s">
        <v>48</v>
      </c>
      <c r="E44" s="227">
        <v>0.05</v>
      </c>
      <c r="F44" s="208">
        <v>0.07</v>
      </c>
      <c r="G44" s="208">
        <f>F44+5%</f>
        <v>0.12000000000000001</v>
      </c>
      <c r="H44" s="226">
        <f aca="true" t="shared" si="14" ref="H44:H60">E44+3%</f>
        <v>0.08</v>
      </c>
      <c r="I44" s="245">
        <f t="shared" si="8"/>
        <v>0.1</v>
      </c>
      <c r="J44" s="208">
        <f aca="true" t="shared" si="15" ref="J44:J60">I44+4%</f>
        <v>0.14</v>
      </c>
      <c r="K44" s="234"/>
      <c r="L44" s="259">
        <f aca="true" t="shared" si="16" ref="L44:L60">E44+5%</f>
        <v>0.1</v>
      </c>
      <c r="M44" s="245">
        <f t="shared" si="11"/>
        <v>0.12000000000000001</v>
      </c>
      <c r="N44" s="208">
        <f aca="true" t="shared" si="17" ref="N44:N60">M44+4%</f>
        <v>0.16</v>
      </c>
      <c r="O44" s="261"/>
      <c r="P44" s="246"/>
    </row>
    <row r="45" spans="1:16" ht="14.25">
      <c r="A45" s="230"/>
      <c r="B45" s="229" t="s">
        <v>190</v>
      </c>
      <c r="C45" s="229" t="s">
        <v>191</v>
      </c>
      <c r="D45" s="219" t="s">
        <v>18</v>
      </c>
      <c r="E45" s="227">
        <v>0.07</v>
      </c>
      <c r="F45" s="208">
        <v>0.09</v>
      </c>
      <c r="G45" s="208">
        <f>F45+5%</f>
        <v>0.14</v>
      </c>
      <c r="H45" s="226">
        <f t="shared" si="14"/>
        <v>0.1</v>
      </c>
      <c r="I45" s="245">
        <f t="shared" si="8"/>
        <v>0.12000000000000001</v>
      </c>
      <c r="J45" s="208">
        <f t="shared" si="15"/>
        <v>0.16</v>
      </c>
      <c r="K45" s="234"/>
      <c r="L45" s="259">
        <f t="shared" si="16"/>
        <v>0.12000000000000001</v>
      </c>
      <c r="M45" s="245">
        <f t="shared" si="11"/>
        <v>0.14</v>
      </c>
      <c r="N45" s="208">
        <f t="shared" si="17"/>
        <v>0.18000000000000002</v>
      </c>
      <c r="O45" s="261"/>
      <c r="P45" s="246"/>
    </row>
    <row r="46" spans="1:16" ht="14.25">
      <c r="A46" s="230"/>
      <c r="B46" s="229" t="s">
        <v>196</v>
      </c>
      <c r="C46" s="229" t="s">
        <v>197</v>
      </c>
      <c r="D46" s="219" t="s">
        <v>198</v>
      </c>
      <c r="E46" s="227">
        <v>0.05</v>
      </c>
      <c r="F46" s="208">
        <v>0.06</v>
      </c>
      <c r="G46" s="208">
        <f aca="true" t="shared" si="18" ref="G46:G51">F46+4%</f>
        <v>0.1</v>
      </c>
      <c r="H46" s="226">
        <f t="shared" si="14"/>
        <v>0.08</v>
      </c>
      <c r="I46" s="245">
        <f t="shared" si="8"/>
        <v>0.1</v>
      </c>
      <c r="J46" s="208">
        <f t="shared" si="15"/>
        <v>0.14</v>
      </c>
      <c r="K46" s="234"/>
      <c r="L46" s="259">
        <f>E46+6%</f>
        <v>0.11</v>
      </c>
      <c r="M46" s="245">
        <f>L46+3%</f>
        <v>0.14</v>
      </c>
      <c r="N46" s="208">
        <f t="shared" si="17"/>
        <v>0.18000000000000002</v>
      </c>
      <c r="O46" s="261"/>
      <c r="P46" s="246"/>
    </row>
    <row r="47" spans="1:16" ht="14.25">
      <c r="A47" s="230"/>
      <c r="B47" s="229" t="s">
        <v>202</v>
      </c>
      <c r="C47" s="229" t="s">
        <v>203</v>
      </c>
      <c r="D47" s="219" t="s">
        <v>18</v>
      </c>
      <c r="E47" s="227">
        <v>0.08</v>
      </c>
      <c r="F47" s="208">
        <v>0.1</v>
      </c>
      <c r="G47" s="208">
        <f t="shared" si="18"/>
        <v>0.14</v>
      </c>
      <c r="H47" s="226">
        <f t="shared" si="14"/>
        <v>0.11</v>
      </c>
      <c r="I47" s="236">
        <v>0.13</v>
      </c>
      <c r="J47" s="208">
        <f t="shared" si="15"/>
        <v>0.17</v>
      </c>
      <c r="K47" s="234"/>
      <c r="L47" s="259">
        <f t="shared" si="16"/>
        <v>0.13</v>
      </c>
      <c r="M47" s="236">
        <v>0.15</v>
      </c>
      <c r="N47" s="208">
        <f t="shared" si="17"/>
        <v>0.19</v>
      </c>
      <c r="O47" s="261"/>
      <c r="P47" s="246"/>
    </row>
    <row r="48" spans="1:16" ht="14.25">
      <c r="A48" s="230"/>
      <c r="B48" s="229" t="s">
        <v>207</v>
      </c>
      <c r="C48" s="229" t="s">
        <v>208</v>
      </c>
      <c r="D48" s="219" t="s">
        <v>48</v>
      </c>
      <c r="E48" s="227">
        <v>0.05</v>
      </c>
      <c r="F48" s="208">
        <v>0.07</v>
      </c>
      <c r="G48" s="208">
        <f>F48+5%</f>
        <v>0.12000000000000001</v>
      </c>
      <c r="H48" s="226">
        <f t="shared" si="14"/>
        <v>0.08</v>
      </c>
      <c r="I48" s="245">
        <f>H48+2%</f>
        <v>0.1</v>
      </c>
      <c r="J48" s="208">
        <f>I48+5%</f>
        <v>0.15000000000000002</v>
      </c>
      <c r="K48" s="234"/>
      <c r="L48" s="259">
        <f t="shared" si="16"/>
        <v>0.1</v>
      </c>
      <c r="M48" s="245">
        <f>L48+2%</f>
        <v>0.12000000000000001</v>
      </c>
      <c r="N48" s="208">
        <f>M48+5%</f>
        <v>0.17</v>
      </c>
      <c r="O48" s="261"/>
      <c r="P48" s="246"/>
    </row>
    <row r="49" spans="1:16" ht="14.25">
      <c r="A49" s="230"/>
      <c r="B49" s="229" t="s">
        <v>209</v>
      </c>
      <c r="C49" s="229" t="s">
        <v>210</v>
      </c>
      <c r="D49" s="219" t="s">
        <v>211</v>
      </c>
      <c r="E49" s="227">
        <v>0.03</v>
      </c>
      <c r="F49" s="208">
        <v>0.05</v>
      </c>
      <c r="G49" s="208">
        <f>F49+4%</f>
        <v>0.09</v>
      </c>
      <c r="H49" s="226">
        <f t="shared" si="14"/>
        <v>0.06</v>
      </c>
      <c r="I49" s="245">
        <f>H49+2%</f>
        <v>0.08</v>
      </c>
      <c r="J49" s="208">
        <f t="shared" si="15"/>
        <v>0.12</v>
      </c>
      <c r="K49" s="234"/>
      <c r="L49" s="259">
        <f t="shared" si="16"/>
        <v>0.08</v>
      </c>
      <c r="M49" s="245">
        <f>L49+2%</f>
        <v>0.1</v>
      </c>
      <c r="N49" s="208">
        <f t="shared" si="17"/>
        <v>0.14</v>
      </c>
      <c r="O49" s="261"/>
      <c r="P49" s="246"/>
    </row>
    <row r="50" spans="1:16" ht="14.25">
      <c r="A50" s="230"/>
      <c r="B50" s="229" t="s">
        <v>217</v>
      </c>
      <c r="C50" s="229" t="s">
        <v>218</v>
      </c>
      <c r="D50" s="219" t="s">
        <v>18</v>
      </c>
      <c r="E50" s="227">
        <v>0.06</v>
      </c>
      <c r="F50" s="208">
        <v>0.08</v>
      </c>
      <c r="G50" s="208">
        <f>F50+5%</f>
        <v>0.13</v>
      </c>
      <c r="H50" s="226">
        <f t="shared" si="14"/>
        <v>0.09</v>
      </c>
      <c r="I50" s="245">
        <v>0.11</v>
      </c>
      <c r="J50" s="208">
        <f t="shared" si="15"/>
        <v>0.15</v>
      </c>
      <c r="K50" s="234"/>
      <c r="L50" s="259">
        <f t="shared" si="16"/>
        <v>0.11</v>
      </c>
      <c r="M50" s="245">
        <v>0.13</v>
      </c>
      <c r="N50" s="208">
        <f t="shared" si="17"/>
        <v>0.17</v>
      </c>
      <c r="O50" s="261"/>
      <c r="P50" s="246"/>
    </row>
    <row r="51" spans="1:16" ht="14.25">
      <c r="A51" s="230"/>
      <c r="B51" s="229" t="s">
        <v>220</v>
      </c>
      <c r="C51" s="229" t="s">
        <v>221</v>
      </c>
      <c r="D51" s="219" t="s">
        <v>18</v>
      </c>
      <c r="E51" s="227">
        <v>0.06</v>
      </c>
      <c r="F51" s="208">
        <v>0.08</v>
      </c>
      <c r="G51" s="208">
        <f t="shared" si="18"/>
        <v>0.12</v>
      </c>
      <c r="H51" s="226">
        <v>0.09</v>
      </c>
      <c r="I51" s="236">
        <v>0.11</v>
      </c>
      <c r="J51" s="208">
        <f t="shared" si="15"/>
        <v>0.15</v>
      </c>
      <c r="K51" s="234"/>
      <c r="L51" s="259">
        <f t="shared" si="16"/>
        <v>0.11</v>
      </c>
      <c r="M51" s="236">
        <v>0.13</v>
      </c>
      <c r="N51" s="208">
        <f t="shared" si="17"/>
        <v>0.17</v>
      </c>
      <c r="O51" s="261"/>
      <c r="P51" s="246"/>
    </row>
    <row r="52" spans="1:16" ht="14.25">
      <c r="A52" s="230"/>
      <c r="B52" s="229" t="s">
        <v>223</v>
      </c>
      <c r="C52" s="229" t="s">
        <v>224</v>
      </c>
      <c r="D52" s="219" t="s">
        <v>48</v>
      </c>
      <c r="E52" s="227">
        <v>0.05</v>
      </c>
      <c r="F52" s="208">
        <v>0.09</v>
      </c>
      <c r="G52" s="208">
        <f aca="true" t="shared" si="19" ref="G52:G60">F52+5%</f>
        <v>0.14</v>
      </c>
      <c r="H52" s="226">
        <f t="shared" si="14"/>
        <v>0.08</v>
      </c>
      <c r="I52" s="245">
        <v>0.1</v>
      </c>
      <c r="J52" s="208">
        <f>I52+3%</f>
        <v>0.13</v>
      </c>
      <c r="K52" s="234"/>
      <c r="L52" s="259">
        <f t="shared" si="16"/>
        <v>0.1</v>
      </c>
      <c r="M52" s="245">
        <v>0.12</v>
      </c>
      <c r="N52" s="208">
        <f>M52+3%</f>
        <v>0.15</v>
      </c>
      <c r="O52" s="261"/>
      <c r="P52" s="246"/>
    </row>
    <row r="53" spans="1:16" ht="14.25">
      <c r="A53" s="230"/>
      <c r="B53" s="229" t="s">
        <v>225</v>
      </c>
      <c r="C53" s="229" t="s">
        <v>226</v>
      </c>
      <c r="D53" s="219" t="s">
        <v>18</v>
      </c>
      <c r="E53" s="227">
        <v>0.07</v>
      </c>
      <c r="F53" s="208">
        <v>0.09</v>
      </c>
      <c r="G53" s="208">
        <f t="shared" si="19"/>
        <v>0.14</v>
      </c>
      <c r="H53" s="226">
        <f t="shared" si="14"/>
        <v>0.1</v>
      </c>
      <c r="I53" s="245">
        <v>0.12</v>
      </c>
      <c r="J53" s="208">
        <f t="shared" si="15"/>
        <v>0.16</v>
      </c>
      <c r="K53" s="234"/>
      <c r="L53" s="259">
        <f t="shared" si="16"/>
        <v>0.12000000000000001</v>
      </c>
      <c r="M53" s="245">
        <v>0.14</v>
      </c>
      <c r="N53" s="208">
        <f t="shared" si="17"/>
        <v>0.18000000000000002</v>
      </c>
      <c r="O53" s="261"/>
      <c r="P53" s="246"/>
    </row>
    <row r="54" spans="1:16" ht="14.25">
      <c r="A54" s="230"/>
      <c r="B54" s="229" t="s">
        <v>228</v>
      </c>
      <c r="C54" s="229" t="s">
        <v>229</v>
      </c>
      <c r="D54" s="219" t="s">
        <v>18</v>
      </c>
      <c r="E54" s="227">
        <v>0.06</v>
      </c>
      <c r="F54" s="208">
        <v>0.08</v>
      </c>
      <c r="G54" s="208">
        <f t="shared" si="19"/>
        <v>0.13</v>
      </c>
      <c r="H54" s="226">
        <f t="shared" si="14"/>
        <v>0.09</v>
      </c>
      <c r="I54" s="245">
        <f aca="true" t="shared" si="20" ref="I54:I58">H54+2%</f>
        <v>0.11</v>
      </c>
      <c r="J54" s="208">
        <f t="shared" si="15"/>
        <v>0.15</v>
      </c>
      <c r="K54" s="234"/>
      <c r="L54" s="259">
        <f t="shared" si="16"/>
        <v>0.11</v>
      </c>
      <c r="M54" s="245">
        <f aca="true" t="shared" si="21" ref="M54:M58">L54+2%</f>
        <v>0.13</v>
      </c>
      <c r="N54" s="208">
        <f t="shared" si="17"/>
        <v>0.17</v>
      </c>
      <c r="O54" s="261"/>
      <c r="P54" s="246"/>
    </row>
    <row r="55" spans="1:16" ht="14.25">
      <c r="A55" s="231"/>
      <c r="B55" s="229" t="s">
        <v>230</v>
      </c>
      <c r="C55" s="229" t="s">
        <v>231</v>
      </c>
      <c r="D55" s="206" t="s">
        <v>232</v>
      </c>
      <c r="E55" s="227">
        <v>0.06</v>
      </c>
      <c r="F55" s="208">
        <v>0.08</v>
      </c>
      <c r="G55" s="208">
        <f t="shared" si="19"/>
        <v>0.13</v>
      </c>
      <c r="H55" s="226">
        <f t="shared" si="14"/>
        <v>0.09</v>
      </c>
      <c r="I55" s="245">
        <f t="shared" si="20"/>
        <v>0.11</v>
      </c>
      <c r="J55" s="208">
        <f t="shared" si="15"/>
        <v>0.15</v>
      </c>
      <c r="K55" s="234"/>
      <c r="L55" s="259">
        <f t="shared" si="16"/>
        <v>0.11</v>
      </c>
      <c r="M55" s="245">
        <f t="shared" si="21"/>
        <v>0.13</v>
      </c>
      <c r="N55" s="208">
        <f t="shared" si="17"/>
        <v>0.17</v>
      </c>
      <c r="O55" s="261"/>
      <c r="P55" s="248"/>
    </row>
    <row r="56" spans="1:16" ht="14.25">
      <c r="A56" s="231"/>
      <c r="B56" s="229" t="s">
        <v>235</v>
      </c>
      <c r="C56" s="229" t="s">
        <v>236</v>
      </c>
      <c r="D56" s="206" t="s">
        <v>232</v>
      </c>
      <c r="E56" s="227">
        <v>0.05</v>
      </c>
      <c r="F56" s="208">
        <v>0.07</v>
      </c>
      <c r="G56" s="208">
        <f t="shared" si="19"/>
        <v>0.12000000000000001</v>
      </c>
      <c r="H56" s="226">
        <f t="shared" si="14"/>
        <v>0.08</v>
      </c>
      <c r="I56" s="245">
        <f t="shared" si="20"/>
        <v>0.1</v>
      </c>
      <c r="J56" s="208">
        <f t="shared" si="15"/>
        <v>0.14</v>
      </c>
      <c r="K56" s="234"/>
      <c r="L56" s="259">
        <f t="shared" si="16"/>
        <v>0.1</v>
      </c>
      <c r="M56" s="245">
        <f t="shared" si="21"/>
        <v>0.12000000000000001</v>
      </c>
      <c r="N56" s="208">
        <f t="shared" si="17"/>
        <v>0.16</v>
      </c>
      <c r="O56" s="261"/>
      <c r="P56" s="248"/>
    </row>
    <row r="57" spans="1:16" ht="14.25">
      <c r="A57" s="232"/>
      <c r="B57" s="229" t="s">
        <v>238</v>
      </c>
      <c r="C57" s="229" t="s">
        <v>239</v>
      </c>
      <c r="D57" s="206" t="s">
        <v>18</v>
      </c>
      <c r="E57" s="227">
        <v>0.05</v>
      </c>
      <c r="F57" s="233">
        <v>0.07</v>
      </c>
      <c r="G57" s="208">
        <f t="shared" si="19"/>
        <v>0.12000000000000001</v>
      </c>
      <c r="H57" s="226">
        <f t="shared" si="14"/>
        <v>0.08</v>
      </c>
      <c r="I57" s="245">
        <f t="shared" si="20"/>
        <v>0.1</v>
      </c>
      <c r="J57" s="208">
        <f t="shared" si="15"/>
        <v>0.14</v>
      </c>
      <c r="K57" s="234"/>
      <c r="L57" s="259">
        <f t="shared" si="16"/>
        <v>0.1</v>
      </c>
      <c r="M57" s="245">
        <f t="shared" si="21"/>
        <v>0.12000000000000001</v>
      </c>
      <c r="N57" s="208">
        <f t="shared" si="17"/>
        <v>0.16</v>
      </c>
      <c r="O57" s="261"/>
      <c r="P57" s="246"/>
    </row>
    <row r="58" spans="1:16" ht="14.25">
      <c r="A58" s="232"/>
      <c r="B58" s="229" t="s">
        <v>240</v>
      </c>
      <c r="C58" s="229" t="s">
        <v>241</v>
      </c>
      <c r="D58" s="219" t="s">
        <v>48</v>
      </c>
      <c r="E58" s="227">
        <v>0.04</v>
      </c>
      <c r="F58" s="233">
        <v>0.08</v>
      </c>
      <c r="G58" s="208">
        <f t="shared" si="19"/>
        <v>0.13</v>
      </c>
      <c r="H58" s="226">
        <f t="shared" si="14"/>
        <v>0.07</v>
      </c>
      <c r="I58" s="245">
        <f t="shared" si="20"/>
        <v>0.09000000000000001</v>
      </c>
      <c r="J58" s="208">
        <f t="shared" si="15"/>
        <v>0.13</v>
      </c>
      <c r="K58" s="234"/>
      <c r="L58" s="259">
        <f t="shared" si="16"/>
        <v>0.09</v>
      </c>
      <c r="M58" s="245">
        <f t="shared" si="21"/>
        <v>0.11</v>
      </c>
      <c r="N58" s="208">
        <f t="shared" si="17"/>
        <v>0.15</v>
      </c>
      <c r="O58" s="261"/>
      <c r="P58" s="246"/>
    </row>
    <row r="59" spans="1:16" ht="14.25">
      <c r="A59" s="234" t="s">
        <v>250</v>
      </c>
      <c r="B59" s="229" t="s">
        <v>251</v>
      </c>
      <c r="C59" s="229" t="s">
        <v>311</v>
      </c>
      <c r="D59" s="219" t="s">
        <v>312</v>
      </c>
      <c r="E59" s="227">
        <v>0.07</v>
      </c>
      <c r="F59" s="233">
        <v>0.1</v>
      </c>
      <c r="G59" s="233">
        <f t="shared" si="19"/>
        <v>0.15000000000000002</v>
      </c>
      <c r="H59" s="224">
        <f t="shared" si="14"/>
        <v>0.1</v>
      </c>
      <c r="I59" s="262">
        <v>0.12</v>
      </c>
      <c r="J59" s="233">
        <f t="shared" si="15"/>
        <v>0.16</v>
      </c>
      <c r="K59" s="234"/>
      <c r="L59" s="259">
        <f t="shared" si="16"/>
        <v>0.12000000000000001</v>
      </c>
      <c r="M59" s="245">
        <v>0.14</v>
      </c>
      <c r="N59" s="208">
        <f t="shared" si="17"/>
        <v>0.18000000000000002</v>
      </c>
      <c r="O59" s="261"/>
      <c r="P59" s="246"/>
    </row>
    <row r="60" spans="1:16" ht="14.25">
      <c r="A60" s="234"/>
      <c r="B60" s="229" t="s">
        <v>259</v>
      </c>
      <c r="C60" s="229" t="s">
        <v>313</v>
      </c>
      <c r="D60" s="229" t="s">
        <v>18</v>
      </c>
      <c r="E60" s="227">
        <v>0.05</v>
      </c>
      <c r="F60" s="235">
        <v>0.07</v>
      </c>
      <c r="G60" s="233">
        <f t="shared" si="19"/>
        <v>0.12000000000000001</v>
      </c>
      <c r="H60" s="224">
        <f t="shared" si="14"/>
        <v>0.08</v>
      </c>
      <c r="I60" s="263">
        <v>0.1</v>
      </c>
      <c r="J60" s="233">
        <f t="shared" si="15"/>
        <v>0.14</v>
      </c>
      <c r="K60" s="234"/>
      <c r="L60" s="259">
        <f t="shared" si="16"/>
        <v>0.1</v>
      </c>
      <c r="M60" s="245">
        <v>0.12</v>
      </c>
      <c r="N60" s="208">
        <f t="shared" si="17"/>
        <v>0.16</v>
      </c>
      <c r="O60" s="261"/>
      <c r="P60" s="246"/>
    </row>
    <row r="61" spans="1:16" ht="24" customHeight="1">
      <c r="A61" s="228" t="s">
        <v>262</v>
      </c>
      <c r="B61" s="229" t="s">
        <v>263</v>
      </c>
      <c r="C61" s="229" t="s">
        <v>264</v>
      </c>
      <c r="D61" s="219" t="s">
        <v>265</v>
      </c>
      <c r="E61" s="227">
        <v>0.1</v>
      </c>
      <c r="F61" s="208" t="s">
        <v>314</v>
      </c>
      <c r="G61" s="208" t="s">
        <v>315</v>
      </c>
      <c r="H61" s="209">
        <v>0.1</v>
      </c>
      <c r="I61" s="208" t="s">
        <v>314</v>
      </c>
      <c r="J61" s="208" t="s">
        <v>315</v>
      </c>
      <c r="K61" s="243" t="s">
        <v>316</v>
      </c>
      <c r="L61" s="244">
        <v>0.1</v>
      </c>
      <c r="M61" s="208" t="s">
        <v>314</v>
      </c>
      <c r="N61" s="208" t="s">
        <v>315</v>
      </c>
      <c r="O61" s="243" t="s">
        <v>316</v>
      </c>
      <c r="P61" s="248"/>
    </row>
    <row r="62" spans="1:16" ht="24">
      <c r="A62" s="230"/>
      <c r="B62" s="229" t="s">
        <v>273</v>
      </c>
      <c r="C62" s="229" t="s">
        <v>274</v>
      </c>
      <c r="D62" s="219" t="s">
        <v>265</v>
      </c>
      <c r="E62" s="227">
        <v>0.1</v>
      </c>
      <c r="F62" s="208" t="s">
        <v>314</v>
      </c>
      <c r="G62" s="208" t="s">
        <v>315</v>
      </c>
      <c r="H62" s="209">
        <v>0.1</v>
      </c>
      <c r="I62" s="208" t="s">
        <v>314</v>
      </c>
      <c r="J62" s="208" t="s">
        <v>315</v>
      </c>
      <c r="K62" s="247"/>
      <c r="L62" s="244">
        <v>0.1</v>
      </c>
      <c r="M62" s="208" t="s">
        <v>314</v>
      </c>
      <c r="N62" s="208" t="s">
        <v>315</v>
      </c>
      <c r="O62" s="247"/>
      <c r="P62" s="248"/>
    </row>
    <row r="63" spans="1:16" ht="24">
      <c r="A63" s="230"/>
      <c r="B63" s="229" t="s">
        <v>275</v>
      </c>
      <c r="C63" s="229" t="s">
        <v>276</v>
      </c>
      <c r="D63" s="219" t="s">
        <v>277</v>
      </c>
      <c r="E63" s="227">
        <v>0.1</v>
      </c>
      <c r="F63" s="208" t="s">
        <v>317</v>
      </c>
      <c r="G63" s="208" t="s">
        <v>318</v>
      </c>
      <c r="H63" s="209">
        <v>0.1</v>
      </c>
      <c r="I63" s="208" t="s">
        <v>317</v>
      </c>
      <c r="J63" s="208" t="s">
        <v>318</v>
      </c>
      <c r="K63" s="247"/>
      <c r="L63" s="244">
        <v>0.1</v>
      </c>
      <c r="M63" s="208" t="s">
        <v>317</v>
      </c>
      <c r="N63" s="208" t="s">
        <v>318</v>
      </c>
      <c r="O63" s="247"/>
      <c r="P63" s="248"/>
    </row>
    <row r="64" spans="1:16" ht="14.25">
      <c r="A64" s="230"/>
      <c r="B64" s="229" t="s">
        <v>279</v>
      </c>
      <c r="C64" s="229" t="s">
        <v>280</v>
      </c>
      <c r="D64" s="219" t="s">
        <v>289</v>
      </c>
      <c r="E64" s="227">
        <v>0.005</v>
      </c>
      <c r="F64" s="236">
        <v>0.005</v>
      </c>
      <c r="G64" s="208">
        <v>0.015</v>
      </c>
      <c r="H64" s="209">
        <v>0.005</v>
      </c>
      <c r="I64" s="236">
        <v>0.005</v>
      </c>
      <c r="J64" s="208">
        <v>0.015</v>
      </c>
      <c r="K64" s="247"/>
      <c r="L64" s="244">
        <v>0.005</v>
      </c>
      <c r="M64" s="236">
        <v>0.005</v>
      </c>
      <c r="N64" s="208">
        <v>0.015</v>
      </c>
      <c r="O64" s="247"/>
      <c r="P64" s="248"/>
    </row>
    <row r="65" spans="1:16" ht="14.25">
      <c r="A65" s="230"/>
      <c r="B65" s="229" t="s">
        <v>287</v>
      </c>
      <c r="C65" s="229" t="s">
        <v>288</v>
      </c>
      <c r="D65" s="219" t="s">
        <v>289</v>
      </c>
      <c r="E65" s="227">
        <v>0.012</v>
      </c>
      <c r="F65" s="236">
        <v>0.012</v>
      </c>
      <c r="G65" s="236">
        <v>0.022</v>
      </c>
      <c r="H65" s="209">
        <v>0.012</v>
      </c>
      <c r="I65" s="236">
        <v>0.012</v>
      </c>
      <c r="J65" s="208">
        <v>0.022</v>
      </c>
      <c r="K65" s="247"/>
      <c r="L65" s="244">
        <v>0.012</v>
      </c>
      <c r="M65" s="236">
        <v>0.012</v>
      </c>
      <c r="N65" s="236">
        <v>0.022</v>
      </c>
      <c r="O65" s="247"/>
      <c r="P65" s="248"/>
    </row>
    <row r="66" spans="1:15" ht="14.25">
      <c r="A66" s="225"/>
      <c r="B66" s="229" t="s">
        <v>291</v>
      </c>
      <c r="C66" s="229" t="s">
        <v>292</v>
      </c>
      <c r="D66" s="219" t="s">
        <v>289</v>
      </c>
      <c r="E66" s="227">
        <v>0.02</v>
      </c>
      <c r="F66" s="236">
        <v>0.02</v>
      </c>
      <c r="G66" s="236">
        <v>0.03</v>
      </c>
      <c r="H66" s="209">
        <v>0.02</v>
      </c>
      <c r="I66" s="236">
        <v>0.02</v>
      </c>
      <c r="J66" s="208">
        <v>0.03</v>
      </c>
      <c r="K66" s="253"/>
      <c r="L66" s="244">
        <v>0.02</v>
      </c>
      <c r="M66" s="236">
        <v>0.02</v>
      </c>
      <c r="N66" s="236">
        <v>0.03</v>
      </c>
      <c r="O66" s="253"/>
    </row>
    <row r="67" spans="1:12" s="125" customFormat="1" ht="18.75" customHeight="1">
      <c r="A67" s="125" t="s">
        <v>319</v>
      </c>
      <c r="E67" s="264"/>
      <c r="H67" s="264"/>
      <c r="J67" s="265"/>
      <c r="L67" s="264"/>
    </row>
  </sheetData>
  <sheetProtection/>
  <mergeCells count="13">
    <mergeCell ref="A4:A23"/>
    <mergeCell ref="A24:A42"/>
    <mergeCell ref="A43:A58"/>
    <mergeCell ref="A59:A60"/>
    <mergeCell ref="A61:A66"/>
    <mergeCell ref="K4:K23"/>
    <mergeCell ref="K24:K42"/>
    <mergeCell ref="K43:K60"/>
    <mergeCell ref="K61:K66"/>
    <mergeCell ref="O4:O23"/>
    <mergeCell ref="O24:O42"/>
    <mergeCell ref="O43:O60"/>
    <mergeCell ref="O61:O6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69"/>
  <sheetViews>
    <sheetView workbookViewId="0" topLeftCell="A1">
      <pane ySplit="2" topLeftCell="A15" activePane="bottomLeft" state="frozen"/>
      <selection pane="bottomLeft" activeCell="C18" sqref="C18"/>
    </sheetView>
  </sheetViews>
  <sheetFormatPr defaultColWidth="9.00390625" defaultRowHeight="14.25"/>
  <cols>
    <col min="4" max="7" width="9.00390625" style="114" customWidth="1"/>
    <col min="8" max="8" width="23.75390625" style="0" customWidth="1"/>
  </cols>
  <sheetData>
    <row r="1" spans="1:8" ht="14.25">
      <c r="A1" s="166" t="s">
        <v>320</v>
      </c>
      <c r="B1" s="166"/>
      <c r="C1" s="166"/>
      <c r="D1" s="166"/>
      <c r="E1" s="166"/>
      <c r="F1" s="166"/>
      <c r="G1" s="166"/>
      <c r="H1" s="166" t="str">
        <f>'交易简表'!M1</f>
        <v>（更新至2019年11月21日）</v>
      </c>
    </row>
    <row r="2" spans="1:8" ht="33.75">
      <c r="A2" s="167" t="s">
        <v>2</v>
      </c>
      <c r="B2" s="167" t="s">
        <v>4</v>
      </c>
      <c r="C2" s="167" t="s">
        <v>5</v>
      </c>
      <c r="D2" s="168" t="s">
        <v>321</v>
      </c>
      <c r="E2" s="169" t="s">
        <v>322</v>
      </c>
      <c r="F2" s="168" t="s">
        <v>323</v>
      </c>
      <c r="G2" s="169" t="s">
        <v>324</v>
      </c>
      <c r="H2" s="170" t="s">
        <v>325</v>
      </c>
    </row>
    <row r="3" spans="1:8" ht="12.75" customHeight="1">
      <c r="A3" s="20" t="s">
        <v>181</v>
      </c>
      <c r="B3" s="56" t="s">
        <v>326</v>
      </c>
      <c r="C3" s="56" t="s">
        <v>198</v>
      </c>
      <c r="D3" s="23">
        <v>0</v>
      </c>
      <c r="E3" s="171">
        <v>0</v>
      </c>
      <c r="F3" s="171">
        <v>1</v>
      </c>
      <c r="G3" s="171">
        <v>500</v>
      </c>
      <c r="H3" s="172" t="s">
        <v>327</v>
      </c>
    </row>
    <row r="4" spans="1:8" ht="14.25">
      <c r="A4" s="25"/>
      <c r="B4" s="56" t="s">
        <v>328</v>
      </c>
      <c r="C4" s="56" t="s">
        <v>48</v>
      </c>
      <c r="D4" s="23">
        <v>0</v>
      </c>
      <c r="E4" s="171">
        <v>0</v>
      </c>
      <c r="F4" s="171">
        <v>1</v>
      </c>
      <c r="G4" s="171">
        <v>500</v>
      </c>
      <c r="H4" s="172" t="s">
        <v>329</v>
      </c>
    </row>
    <row r="5" spans="1:8" ht="14.25">
      <c r="A5" s="25"/>
      <c r="B5" s="56" t="s">
        <v>330</v>
      </c>
      <c r="C5" s="56" t="s">
        <v>211</v>
      </c>
      <c r="D5" s="23">
        <v>0</v>
      </c>
      <c r="E5" s="171">
        <v>0</v>
      </c>
      <c r="F5" s="171">
        <v>1</v>
      </c>
      <c r="G5" s="171">
        <v>500</v>
      </c>
      <c r="H5" s="172" t="s">
        <v>331</v>
      </c>
    </row>
    <row r="6" spans="1:8" ht="14.25">
      <c r="A6" s="25"/>
      <c r="B6" s="56" t="s">
        <v>332</v>
      </c>
      <c r="C6" s="56" t="s">
        <v>48</v>
      </c>
      <c r="D6" s="23">
        <v>0</v>
      </c>
      <c r="E6" s="171">
        <v>0</v>
      </c>
      <c r="F6" s="171">
        <v>1</v>
      </c>
      <c r="G6" s="171">
        <v>500</v>
      </c>
      <c r="H6" s="172" t="s">
        <v>333</v>
      </c>
    </row>
    <row r="7" spans="1:8" ht="14.25">
      <c r="A7" s="25"/>
      <c r="B7" s="56" t="s">
        <v>334</v>
      </c>
      <c r="C7" s="56" t="s">
        <v>18</v>
      </c>
      <c r="D7" s="23">
        <v>0</v>
      </c>
      <c r="E7" s="171">
        <v>0</v>
      </c>
      <c r="F7" s="171">
        <v>1</v>
      </c>
      <c r="G7" s="171">
        <v>500</v>
      </c>
      <c r="H7" s="172" t="s">
        <v>335</v>
      </c>
    </row>
    <row r="8" spans="1:8" ht="14.25">
      <c r="A8" s="25"/>
      <c r="B8" s="56" t="s">
        <v>336</v>
      </c>
      <c r="C8" s="56" t="s">
        <v>48</v>
      </c>
      <c r="D8" s="23">
        <v>0</v>
      </c>
      <c r="E8" s="171">
        <v>0</v>
      </c>
      <c r="F8" s="171">
        <v>1</v>
      </c>
      <c r="G8" s="171">
        <v>500</v>
      </c>
      <c r="H8" s="172" t="s">
        <v>337</v>
      </c>
    </row>
    <row r="9" spans="1:8" ht="14.25">
      <c r="A9" s="25"/>
      <c r="B9" s="56" t="s">
        <v>338</v>
      </c>
      <c r="C9" s="56" t="s">
        <v>18</v>
      </c>
      <c r="D9" s="23">
        <v>0</v>
      </c>
      <c r="E9" s="171">
        <v>0</v>
      </c>
      <c r="F9" s="171">
        <v>1</v>
      </c>
      <c r="G9" s="171">
        <v>500</v>
      </c>
      <c r="H9" s="173"/>
    </row>
    <row r="10" spans="1:8" ht="14.25">
      <c r="A10" s="25"/>
      <c r="B10" s="56" t="s">
        <v>339</v>
      </c>
      <c r="C10" s="56" t="s">
        <v>18</v>
      </c>
      <c r="D10" s="23">
        <v>0</v>
      </c>
      <c r="E10" s="171">
        <v>0</v>
      </c>
      <c r="F10" s="171">
        <v>1</v>
      </c>
      <c r="G10" s="171">
        <v>500</v>
      </c>
      <c r="H10" s="172" t="s">
        <v>340</v>
      </c>
    </row>
    <row r="11" spans="1:8" ht="14.25">
      <c r="A11" s="25"/>
      <c r="B11" s="56" t="s">
        <v>341</v>
      </c>
      <c r="C11" s="56" t="s">
        <v>18</v>
      </c>
      <c r="D11" s="23">
        <v>0</v>
      </c>
      <c r="E11" s="171">
        <v>0</v>
      </c>
      <c r="F11" s="171">
        <v>1</v>
      </c>
      <c r="G11" s="171">
        <v>500</v>
      </c>
      <c r="H11" s="172"/>
    </row>
    <row r="12" spans="1:8" ht="14.25">
      <c r="A12" s="25"/>
      <c r="B12" s="56" t="s">
        <v>342</v>
      </c>
      <c r="C12" s="56" t="s">
        <v>48</v>
      </c>
      <c r="D12" s="23">
        <v>0</v>
      </c>
      <c r="E12" s="171">
        <v>0</v>
      </c>
      <c r="F12" s="171">
        <v>1</v>
      </c>
      <c r="G12" s="171">
        <v>500</v>
      </c>
      <c r="H12" s="172" t="s">
        <v>343</v>
      </c>
    </row>
    <row r="13" spans="1:8" ht="22.5">
      <c r="A13" s="25"/>
      <c r="B13" s="56" t="s">
        <v>344</v>
      </c>
      <c r="C13" s="56" t="s">
        <v>18</v>
      </c>
      <c r="D13" s="23">
        <v>0</v>
      </c>
      <c r="E13" s="171">
        <v>0</v>
      </c>
      <c r="F13" s="171">
        <v>1</v>
      </c>
      <c r="G13" s="171">
        <v>500</v>
      </c>
      <c r="H13" s="172"/>
    </row>
    <row r="14" spans="1:8" ht="22.5">
      <c r="A14" s="25"/>
      <c r="B14" s="56" t="s">
        <v>345</v>
      </c>
      <c r="C14" s="56" t="s">
        <v>18</v>
      </c>
      <c r="D14" s="23">
        <v>0</v>
      </c>
      <c r="E14" s="171">
        <v>0</v>
      </c>
      <c r="F14" s="171">
        <v>1</v>
      </c>
      <c r="G14" s="171">
        <v>500</v>
      </c>
      <c r="H14" s="172"/>
    </row>
    <row r="15" spans="1:8" ht="14.25">
      <c r="A15" s="25"/>
      <c r="B15" s="56" t="s">
        <v>346</v>
      </c>
      <c r="C15" s="56" t="s">
        <v>232</v>
      </c>
      <c r="D15" s="23">
        <v>0</v>
      </c>
      <c r="E15" s="171">
        <v>0</v>
      </c>
      <c r="F15" s="171">
        <v>1</v>
      </c>
      <c r="G15" s="171">
        <v>500</v>
      </c>
      <c r="H15" s="172" t="s">
        <v>347</v>
      </c>
    </row>
    <row r="16" spans="1:8" ht="14.25">
      <c r="A16" s="25"/>
      <c r="B16" s="56" t="s">
        <v>348</v>
      </c>
      <c r="C16" s="56" t="s">
        <v>232</v>
      </c>
      <c r="D16" s="23">
        <v>0</v>
      </c>
      <c r="E16" s="171">
        <v>0</v>
      </c>
      <c r="F16" s="171">
        <v>1</v>
      </c>
      <c r="G16" s="171">
        <v>500</v>
      </c>
      <c r="H16" s="172" t="s">
        <v>349</v>
      </c>
    </row>
    <row r="17" spans="1:8" ht="14.25">
      <c r="A17" s="25"/>
      <c r="B17" s="56" t="s">
        <v>350</v>
      </c>
      <c r="C17" s="56" t="s">
        <v>18</v>
      </c>
      <c r="D17" s="23">
        <v>0</v>
      </c>
      <c r="E17" s="171">
        <v>0</v>
      </c>
      <c r="F17" s="171">
        <v>1</v>
      </c>
      <c r="G17" s="171">
        <v>500</v>
      </c>
      <c r="H17" s="172"/>
    </row>
    <row r="18" spans="1:8" ht="22.5">
      <c r="A18" s="174"/>
      <c r="B18" s="56" t="s">
        <v>351</v>
      </c>
      <c r="C18" s="56" t="s">
        <v>48</v>
      </c>
      <c r="D18" s="23">
        <v>0</v>
      </c>
      <c r="E18" s="171">
        <v>0</v>
      </c>
      <c r="F18" s="171">
        <v>1</v>
      </c>
      <c r="G18" s="171">
        <v>500</v>
      </c>
      <c r="H18" s="172"/>
    </row>
    <row r="19" spans="1:8" ht="33.75">
      <c r="A19" s="175"/>
      <c r="B19" s="44" t="s">
        <v>352</v>
      </c>
      <c r="C19" s="56" t="s">
        <v>48</v>
      </c>
      <c r="D19" s="56">
        <v>0</v>
      </c>
      <c r="E19" s="56">
        <v>0</v>
      </c>
      <c r="F19" s="56">
        <v>1</v>
      </c>
      <c r="G19" s="56">
        <v>100</v>
      </c>
      <c r="H19" s="176"/>
    </row>
    <row r="20" spans="1:8" ht="33.75">
      <c r="A20" s="175"/>
      <c r="B20" s="44" t="s">
        <v>353</v>
      </c>
      <c r="C20" s="56" t="s">
        <v>18</v>
      </c>
      <c r="D20" s="56">
        <v>0</v>
      </c>
      <c r="E20" s="56">
        <v>0</v>
      </c>
      <c r="F20" s="56">
        <v>1</v>
      </c>
      <c r="G20" s="56">
        <v>100</v>
      </c>
      <c r="H20" s="176"/>
    </row>
    <row r="21" spans="1:8" ht="14.25">
      <c r="A21" s="177" t="s">
        <v>250</v>
      </c>
      <c r="B21" s="178" t="s">
        <v>354</v>
      </c>
      <c r="C21" s="56" t="s">
        <v>355</v>
      </c>
      <c r="D21" s="23">
        <v>0</v>
      </c>
      <c r="E21" s="179">
        <v>0</v>
      </c>
      <c r="F21" s="179">
        <v>1</v>
      </c>
      <c r="G21" s="179">
        <v>500</v>
      </c>
      <c r="H21" s="180"/>
    </row>
    <row r="22" spans="1:8" ht="14.25">
      <c r="A22" s="181"/>
      <c r="B22" s="182" t="s">
        <v>356</v>
      </c>
      <c r="C22" s="56" t="s">
        <v>18</v>
      </c>
      <c r="D22" s="23">
        <v>0</v>
      </c>
      <c r="E22" s="179">
        <v>0</v>
      </c>
      <c r="F22" s="179">
        <v>1</v>
      </c>
      <c r="G22" s="179">
        <v>500</v>
      </c>
      <c r="H22" s="183"/>
    </row>
    <row r="23" spans="1:8" ht="14.25">
      <c r="A23" s="56" t="s">
        <v>108</v>
      </c>
      <c r="B23" s="56" t="s">
        <v>357</v>
      </c>
      <c r="C23" s="56" t="s">
        <v>18</v>
      </c>
      <c r="D23" s="23">
        <v>0</v>
      </c>
      <c r="E23" s="184">
        <v>1000</v>
      </c>
      <c r="F23" s="184">
        <v>0</v>
      </c>
      <c r="G23" s="184">
        <v>1000</v>
      </c>
      <c r="H23" s="172" t="s">
        <v>358</v>
      </c>
    </row>
    <row r="24" spans="1:8" ht="14.25">
      <c r="A24" s="56"/>
      <c r="B24" s="56" t="s">
        <v>359</v>
      </c>
      <c r="C24" s="56" t="s">
        <v>18</v>
      </c>
      <c r="D24" s="23">
        <v>0</v>
      </c>
      <c r="E24" s="184">
        <v>1000</v>
      </c>
      <c r="F24" s="184">
        <v>0</v>
      </c>
      <c r="G24" s="184">
        <v>1000</v>
      </c>
      <c r="H24" s="172" t="s">
        <v>358</v>
      </c>
    </row>
    <row r="25" spans="1:8" ht="14.25">
      <c r="A25" s="56"/>
      <c r="B25" s="56" t="s">
        <v>360</v>
      </c>
      <c r="C25" s="56" t="s">
        <v>18</v>
      </c>
      <c r="D25" s="23">
        <v>0</v>
      </c>
      <c r="E25" s="185">
        <v>2000</v>
      </c>
      <c r="F25" s="184">
        <v>0</v>
      </c>
      <c r="G25" s="185">
        <v>2000</v>
      </c>
      <c r="H25" s="172" t="s">
        <v>361</v>
      </c>
    </row>
    <row r="26" spans="1:8" ht="22.5">
      <c r="A26" s="56"/>
      <c r="B26" s="56" t="s">
        <v>362</v>
      </c>
      <c r="C26" s="56" t="s">
        <v>18</v>
      </c>
      <c r="D26" s="23">
        <v>0</v>
      </c>
      <c r="E26" s="185">
        <v>1000</v>
      </c>
      <c r="F26" s="184">
        <v>0</v>
      </c>
      <c r="G26" s="185">
        <v>1000</v>
      </c>
      <c r="H26" s="172"/>
    </row>
    <row r="27" spans="1:8" ht="14.25">
      <c r="A27" s="56"/>
      <c r="B27" s="56" t="s">
        <v>363</v>
      </c>
      <c r="C27" s="56" t="s">
        <v>69</v>
      </c>
      <c r="D27" s="23">
        <v>0</v>
      </c>
      <c r="E27" s="185">
        <v>500</v>
      </c>
      <c r="F27" s="184">
        <v>0</v>
      </c>
      <c r="G27" s="185">
        <v>500</v>
      </c>
      <c r="H27" s="172"/>
    </row>
    <row r="28" spans="1:8" ht="14.25">
      <c r="A28" s="56"/>
      <c r="B28" s="56" t="s">
        <v>364</v>
      </c>
      <c r="C28" s="56" t="s">
        <v>48</v>
      </c>
      <c r="D28" s="23">
        <v>0</v>
      </c>
      <c r="E28" s="186">
        <v>1000</v>
      </c>
      <c r="F28" s="184">
        <v>0</v>
      </c>
      <c r="G28" s="186">
        <v>1000</v>
      </c>
      <c r="H28" s="172"/>
    </row>
    <row r="29" spans="1:8" ht="14.25">
      <c r="A29" s="56"/>
      <c r="B29" s="56" t="s">
        <v>365</v>
      </c>
      <c r="C29" s="56" t="s">
        <v>18</v>
      </c>
      <c r="D29" s="23">
        <v>0</v>
      </c>
      <c r="E29" s="186">
        <v>1000</v>
      </c>
      <c r="F29" s="184">
        <v>0</v>
      </c>
      <c r="G29" s="186">
        <v>1000</v>
      </c>
      <c r="H29" s="187" t="s">
        <v>366</v>
      </c>
    </row>
    <row r="30" spans="1:8" ht="14.25">
      <c r="A30" s="56"/>
      <c r="B30" s="56" t="s">
        <v>367</v>
      </c>
      <c r="C30" s="56" t="s">
        <v>18</v>
      </c>
      <c r="D30" s="23">
        <v>0</v>
      </c>
      <c r="E30" s="186">
        <v>1000</v>
      </c>
      <c r="F30" s="184">
        <v>0</v>
      </c>
      <c r="G30" s="186">
        <v>1000</v>
      </c>
      <c r="H30" s="172"/>
    </row>
    <row r="31" spans="1:8" ht="14.25">
      <c r="A31" s="56"/>
      <c r="B31" s="56" t="s">
        <v>368</v>
      </c>
      <c r="C31" s="56" t="s">
        <v>48</v>
      </c>
      <c r="D31" s="23">
        <v>0</v>
      </c>
      <c r="E31" s="186">
        <v>1000</v>
      </c>
      <c r="F31" s="184">
        <v>0</v>
      </c>
      <c r="G31" s="186">
        <v>1000</v>
      </c>
      <c r="H31" s="172"/>
    </row>
    <row r="32" spans="1:8" ht="14.25">
      <c r="A32" s="56"/>
      <c r="B32" s="56" t="s">
        <v>369</v>
      </c>
      <c r="C32" s="56" t="s">
        <v>18</v>
      </c>
      <c r="D32" s="23">
        <v>0</v>
      </c>
      <c r="E32" s="188">
        <v>1000</v>
      </c>
      <c r="F32" s="184">
        <v>0</v>
      </c>
      <c r="G32" s="186">
        <v>1000</v>
      </c>
      <c r="H32" s="187" t="s">
        <v>370</v>
      </c>
    </row>
    <row r="33" spans="1:8" ht="14.25">
      <c r="A33" s="56"/>
      <c r="B33" s="56" t="s">
        <v>371</v>
      </c>
      <c r="C33" s="56" t="s">
        <v>118</v>
      </c>
      <c r="D33" s="23">
        <v>0</v>
      </c>
      <c r="E33" s="188">
        <v>1000</v>
      </c>
      <c r="F33" s="184">
        <v>0</v>
      </c>
      <c r="G33" s="186">
        <v>1000</v>
      </c>
      <c r="H33" s="187"/>
    </row>
    <row r="34" spans="1:8" ht="14.25">
      <c r="A34" s="56"/>
      <c r="B34" s="56" t="s">
        <v>372</v>
      </c>
      <c r="C34" s="56" t="s">
        <v>69</v>
      </c>
      <c r="D34" s="23">
        <v>0</v>
      </c>
      <c r="E34" s="188">
        <v>1000</v>
      </c>
      <c r="F34" s="184">
        <v>0</v>
      </c>
      <c r="G34" s="186">
        <v>1000</v>
      </c>
      <c r="H34" s="187"/>
    </row>
    <row r="35" spans="1:8" ht="14.25">
      <c r="A35" s="56"/>
      <c r="B35" s="56" t="s">
        <v>373</v>
      </c>
      <c r="C35" s="56" t="s">
        <v>48</v>
      </c>
      <c r="D35" s="23">
        <v>0</v>
      </c>
      <c r="E35" s="188">
        <v>300</v>
      </c>
      <c r="F35" s="184">
        <v>0</v>
      </c>
      <c r="G35" s="188">
        <v>300</v>
      </c>
      <c r="H35" s="187"/>
    </row>
    <row r="36" spans="1:8" ht="24">
      <c r="A36" s="56"/>
      <c r="B36" s="189" t="s">
        <v>374</v>
      </c>
      <c r="C36" s="190" t="s">
        <v>157</v>
      </c>
      <c r="D36" s="23">
        <v>0</v>
      </c>
      <c r="E36" s="188">
        <v>1000</v>
      </c>
      <c r="F36" s="184">
        <v>0</v>
      </c>
      <c r="G36" s="188">
        <v>1000</v>
      </c>
      <c r="H36" s="187"/>
    </row>
    <row r="37" spans="1:8" ht="24">
      <c r="A37" s="56"/>
      <c r="B37" s="189" t="s">
        <v>375</v>
      </c>
      <c r="C37" s="190" t="s">
        <v>157</v>
      </c>
      <c r="D37" s="23">
        <v>0</v>
      </c>
      <c r="E37" s="188">
        <v>1000</v>
      </c>
      <c r="F37" s="184">
        <v>0</v>
      </c>
      <c r="G37" s="188">
        <v>1000</v>
      </c>
      <c r="H37" s="187"/>
    </row>
    <row r="38" spans="1:8" ht="24">
      <c r="A38" s="56"/>
      <c r="B38" s="189" t="s">
        <v>376</v>
      </c>
      <c r="C38" s="191" t="s">
        <v>48</v>
      </c>
      <c r="D38" s="23">
        <v>0</v>
      </c>
      <c r="E38" s="188">
        <v>1000</v>
      </c>
      <c r="F38" s="184">
        <v>0</v>
      </c>
      <c r="G38" s="188">
        <v>1000</v>
      </c>
      <c r="H38" s="187"/>
    </row>
    <row r="39" spans="1:8" ht="24">
      <c r="A39" s="56"/>
      <c r="B39" s="189" t="s">
        <v>377</v>
      </c>
      <c r="C39" s="56" t="s">
        <v>18</v>
      </c>
      <c r="D39" s="23">
        <v>0</v>
      </c>
      <c r="E39" s="188">
        <v>1000</v>
      </c>
      <c r="F39" s="184">
        <v>0</v>
      </c>
      <c r="G39" s="188">
        <v>1000</v>
      </c>
      <c r="H39" s="187"/>
    </row>
    <row r="40" spans="1:8" ht="14.25">
      <c r="A40" s="56"/>
      <c r="B40" s="189" t="s">
        <v>378</v>
      </c>
      <c r="C40" s="56" t="s">
        <v>18</v>
      </c>
      <c r="D40" s="23">
        <v>0</v>
      </c>
      <c r="E40" s="188">
        <v>1000</v>
      </c>
      <c r="F40" s="184">
        <v>0</v>
      </c>
      <c r="G40" s="188">
        <v>1000</v>
      </c>
      <c r="H40" s="187"/>
    </row>
    <row r="41" spans="1:8" ht="24">
      <c r="A41" s="56"/>
      <c r="B41" s="189" t="s">
        <v>379</v>
      </c>
      <c r="C41" s="191" t="s">
        <v>48</v>
      </c>
      <c r="D41" s="23">
        <v>0</v>
      </c>
      <c r="E41" s="188">
        <v>1000</v>
      </c>
      <c r="F41" s="184">
        <v>0</v>
      </c>
      <c r="G41" s="188">
        <v>1000</v>
      </c>
      <c r="H41" s="187"/>
    </row>
    <row r="42" spans="1:8" ht="36">
      <c r="A42" s="56"/>
      <c r="B42" s="189" t="s">
        <v>380</v>
      </c>
      <c r="C42" s="56" t="s">
        <v>18</v>
      </c>
      <c r="D42" s="23">
        <v>0</v>
      </c>
      <c r="E42" s="188">
        <v>0</v>
      </c>
      <c r="F42" s="184">
        <v>1</v>
      </c>
      <c r="G42" s="188">
        <v>100</v>
      </c>
      <c r="H42" s="187"/>
    </row>
    <row r="43" spans="1:8" ht="36">
      <c r="A43" s="56"/>
      <c r="B43" s="189" t="s">
        <v>381</v>
      </c>
      <c r="C43" s="56" t="s">
        <v>18</v>
      </c>
      <c r="D43" s="23">
        <v>0</v>
      </c>
      <c r="E43" s="188">
        <v>0</v>
      </c>
      <c r="F43" s="184">
        <v>1</v>
      </c>
      <c r="G43" s="188">
        <v>100</v>
      </c>
      <c r="H43" s="187"/>
    </row>
    <row r="44" spans="1:8" ht="14.25">
      <c r="A44" s="20" t="s">
        <v>15</v>
      </c>
      <c r="B44" s="56" t="s">
        <v>382</v>
      </c>
      <c r="C44" s="56" t="s">
        <v>48</v>
      </c>
      <c r="D44" s="23">
        <v>1</v>
      </c>
      <c r="E44" s="179">
        <v>200</v>
      </c>
      <c r="F44" s="179">
        <v>1</v>
      </c>
      <c r="G44" s="179">
        <v>1000</v>
      </c>
      <c r="H44" s="172" t="s">
        <v>383</v>
      </c>
    </row>
    <row r="45" spans="1:8" ht="14.25">
      <c r="A45" s="25"/>
      <c r="B45" s="56" t="s">
        <v>384</v>
      </c>
      <c r="C45" s="56" t="s">
        <v>48</v>
      </c>
      <c r="D45" s="23">
        <v>1</v>
      </c>
      <c r="E45" s="179">
        <v>200</v>
      </c>
      <c r="F45" s="179">
        <v>1</v>
      </c>
      <c r="G45" s="179">
        <v>1000</v>
      </c>
      <c r="H45" s="172"/>
    </row>
    <row r="46" spans="1:8" ht="14.25">
      <c r="A46" s="25"/>
      <c r="B46" s="56" t="s">
        <v>385</v>
      </c>
      <c r="C46" s="56" t="s">
        <v>18</v>
      </c>
      <c r="D46" s="23">
        <v>1</v>
      </c>
      <c r="E46" s="179">
        <v>200</v>
      </c>
      <c r="F46" s="179">
        <v>1</v>
      </c>
      <c r="G46" s="179">
        <v>1000</v>
      </c>
      <c r="H46" s="172"/>
    </row>
    <row r="47" spans="1:8" ht="14.25">
      <c r="A47" s="25"/>
      <c r="B47" s="56" t="s">
        <v>386</v>
      </c>
      <c r="C47" s="56" t="s">
        <v>66</v>
      </c>
      <c r="D47" s="23">
        <v>1</v>
      </c>
      <c r="E47" s="179">
        <v>200</v>
      </c>
      <c r="F47" s="179">
        <v>1</v>
      </c>
      <c r="G47" s="179">
        <v>1000</v>
      </c>
      <c r="H47" s="172"/>
    </row>
    <row r="48" spans="1:8" ht="14.25">
      <c r="A48" s="25"/>
      <c r="B48" s="56" t="s">
        <v>387</v>
      </c>
      <c r="C48" s="56" t="s">
        <v>48</v>
      </c>
      <c r="D48" s="23">
        <v>1</v>
      </c>
      <c r="E48" s="179">
        <v>200</v>
      </c>
      <c r="F48" s="179">
        <v>1</v>
      </c>
      <c r="G48" s="179">
        <v>1000</v>
      </c>
      <c r="H48" s="172"/>
    </row>
    <row r="49" spans="1:8" ht="14.25">
      <c r="A49" s="25"/>
      <c r="B49" s="56" t="s">
        <v>388</v>
      </c>
      <c r="C49" s="56" t="s">
        <v>18</v>
      </c>
      <c r="D49" s="23">
        <v>1</v>
      </c>
      <c r="E49" s="179">
        <v>200</v>
      </c>
      <c r="F49" s="179">
        <v>1</v>
      </c>
      <c r="G49" s="179">
        <v>1000</v>
      </c>
      <c r="H49" s="172" t="s">
        <v>389</v>
      </c>
    </row>
    <row r="50" spans="1:8" ht="14.25">
      <c r="A50" s="25"/>
      <c r="B50" s="56" t="s">
        <v>390</v>
      </c>
      <c r="C50" s="20" t="s">
        <v>48</v>
      </c>
      <c r="D50" s="23">
        <v>1</v>
      </c>
      <c r="E50" s="179">
        <v>200</v>
      </c>
      <c r="F50" s="179">
        <v>1</v>
      </c>
      <c r="G50" s="179">
        <v>1000</v>
      </c>
      <c r="H50" s="180"/>
    </row>
    <row r="51" spans="1:8" ht="14.25">
      <c r="A51" s="25"/>
      <c r="B51" s="192" t="s">
        <v>391</v>
      </c>
      <c r="C51" s="56" t="s">
        <v>18</v>
      </c>
      <c r="D51" s="23">
        <v>1</v>
      </c>
      <c r="E51" s="179">
        <v>200</v>
      </c>
      <c r="F51" s="179">
        <v>1</v>
      </c>
      <c r="G51" s="179">
        <v>1000</v>
      </c>
      <c r="H51" s="172" t="s">
        <v>392</v>
      </c>
    </row>
    <row r="52" spans="1:8" ht="14.25">
      <c r="A52" s="25"/>
      <c r="B52" s="192" t="s">
        <v>393</v>
      </c>
      <c r="C52" s="56" t="s">
        <v>18</v>
      </c>
      <c r="D52" s="23">
        <v>1</v>
      </c>
      <c r="E52" s="179">
        <v>200</v>
      </c>
      <c r="F52" s="179">
        <v>1</v>
      </c>
      <c r="G52" s="179">
        <v>1000</v>
      </c>
      <c r="H52" s="172" t="s">
        <v>392</v>
      </c>
    </row>
    <row r="53" spans="1:8" ht="14.25">
      <c r="A53" s="25"/>
      <c r="B53" s="192" t="s">
        <v>394</v>
      </c>
      <c r="C53" s="56" t="s">
        <v>27</v>
      </c>
      <c r="D53" s="23">
        <v>1</v>
      </c>
      <c r="E53" s="179">
        <v>200</v>
      </c>
      <c r="F53" s="179">
        <v>1</v>
      </c>
      <c r="G53" s="179">
        <v>1000</v>
      </c>
      <c r="H53" s="172"/>
    </row>
    <row r="54" spans="1:8" ht="14.25">
      <c r="A54" s="25"/>
      <c r="B54" s="192" t="s">
        <v>395</v>
      </c>
      <c r="C54" s="56" t="s">
        <v>18</v>
      </c>
      <c r="D54" s="23">
        <v>1</v>
      </c>
      <c r="E54" s="179">
        <v>200</v>
      </c>
      <c r="F54" s="179">
        <v>1</v>
      </c>
      <c r="G54" s="179">
        <v>1000</v>
      </c>
      <c r="H54" s="172"/>
    </row>
    <row r="55" spans="1:8" ht="14.25">
      <c r="A55" s="25"/>
      <c r="B55" s="178" t="s">
        <v>396</v>
      </c>
      <c r="C55" s="20" t="s">
        <v>18</v>
      </c>
      <c r="D55" s="23">
        <v>1</v>
      </c>
      <c r="E55" s="179">
        <v>200</v>
      </c>
      <c r="F55" s="179">
        <v>1</v>
      </c>
      <c r="G55" s="179">
        <v>1000</v>
      </c>
      <c r="H55" s="180"/>
    </row>
    <row r="56" spans="1:8" ht="14.25">
      <c r="A56" s="25"/>
      <c r="B56" s="178" t="s">
        <v>397</v>
      </c>
      <c r="C56" s="20" t="s">
        <v>27</v>
      </c>
      <c r="D56" s="23">
        <v>1</v>
      </c>
      <c r="E56" s="179">
        <v>200</v>
      </c>
      <c r="F56" s="179">
        <v>1</v>
      </c>
      <c r="G56" s="179">
        <v>1000</v>
      </c>
      <c r="H56" s="180"/>
    </row>
    <row r="57" spans="1:8" ht="14.25">
      <c r="A57" s="20"/>
      <c r="B57" s="178" t="s">
        <v>398</v>
      </c>
      <c r="C57" s="20" t="s">
        <v>48</v>
      </c>
      <c r="D57" s="23">
        <v>1</v>
      </c>
      <c r="E57" s="179">
        <v>200</v>
      </c>
      <c r="F57" s="179">
        <v>1</v>
      </c>
      <c r="G57" s="179">
        <v>1000</v>
      </c>
      <c r="H57" s="180"/>
    </row>
    <row r="58" spans="1:8" ht="14.25">
      <c r="A58" s="20"/>
      <c r="B58" s="178" t="s">
        <v>399</v>
      </c>
      <c r="C58" s="20" t="s">
        <v>48</v>
      </c>
      <c r="D58" s="23">
        <v>1</v>
      </c>
      <c r="E58" s="179">
        <v>200</v>
      </c>
      <c r="F58" s="179">
        <v>1</v>
      </c>
      <c r="G58" s="179">
        <v>1000</v>
      </c>
      <c r="H58" s="180"/>
    </row>
    <row r="59" spans="1:8" ht="14.25">
      <c r="A59" s="20"/>
      <c r="B59" s="178" t="s">
        <v>400</v>
      </c>
      <c r="C59" s="20" t="s">
        <v>18</v>
      </c>
      <c r="D59" s="23">
        <v>1</v>
      </c>
      <c r="E59" s="179">
        <v>200</v>
      </c>
      <c r="F59" s="179">
        <v>1</v>
      </c>
      <c r="G59" s="179">
        <v>1000</v>
      </c>
      <c r="H59" s="180"/>
    </row>
    <row r="60" spans="1:8" ht="14.25">
      <c r="A60" s="193"/>
      <c r="B60" s="194" t="s">
        <v>401</v>
      </c>
      <c r="C60" s="20" t="s">
        <v>48</v>
      </c>
      <c r="D60" s="23">
        <v>1</v>
      </c>
      <c r="E60" s="179">
        <v>200</v>
      </c>
      <c r="F60" s="179">
        <v>1</v>
      </c>
      <c r="G60" s="179">
        <v>1000</v>
      </c>
      <c r="H60" s="183"/>
    </row>
    <row r="61" spans="1:8" ht="14.25">
      <c r="A61" s="193"/>
      <c r="B61" s="194" t="s">
        <v>402</v>
      </c>
      <c r="C61" s="20" t="s">
        <v>27</v>
      </c>
      <c r="D61" s="23">
        <v>1</v>
      </c>
      <c r="E61" s="179">
        <v>200</v>
      </c>
      <c r="F61" s="179">
        <v>1</v>
      </c>
      <c r="G61" s="179">
        <v>1000</v>
      </c>
      <c r="H61" s="183"/>
    </row>
    <row r="62" spans="1:8" ht="36">
      <c r="A62" s="56"/>
      <c r="B62" s="189" t="s">
        <v>403</v>
      </c>
      <c r="C62" s="56" t="s">
        <v>48</v>
      </c>
      <c r="D62" s="23">
        <v>1</v>
      </c>
      <c r="E62" s="188">
        <v>2</v>
      </c>
      <c r="F62" s="184">
        <v>1</v>
      </c>
      <c r="G62" s="188">
        <v>100</v>
      </c>
      <c r="H62" s="187"/>
    </row>
    <row r="63" spans="1:8" ht="33.75">
      <c r="A63" s="20"/>
      <c r="B63" s="178" t="s">
        <v>404</v>
      </c>
      <c r="C63" s="56" t="s">
        <v>18</v>
      </c>
      <c r="D63" s="23">
        <v>1</v>
      </c>
      <c r="E63" s="179">
        <v>2</v>
      </c>
      <c r="F63" s="179">
        <v>1</v>
      </c>
      <c r="G63" s="179">
        <v>100</v>
      </c>
      <c r="H63" s="180"/>
    </row>
    <row r="64" spans="1:8" ht="22.5">
      <c r="A64" s="44" t="s">
        <v>405</v>
      </c>
      <c r="B64" s="27" t="s">
        <v>406</v>
      </c>
      <c r="C64" s="24" t="s">
        <v>265</v>
      </c>
      <c r="D64" s="23">
        <v>1</v>
      </c>
      <c r="E64" s="179">
        <v>10</v>
      </c>
      <c r="F64" s="179">
        <v>1</v>
      </c>
      <c r="G64" s="179">
        <v>20</v>
      </c>
      <c r="H64" s="195"/>
    </row>
    <row r="65" spans="1:8" ht="22.5">
      <c r="A65" s="44"/>
      <c r="B65" s="27" t="s">
        <v>407</v>
      </c>
      <c r="C65" s="24" t="s">
        <v>265</v>
      </c>
      <c r="D65" s="23">
        <v>1</v>
      </c>
      <c r="E65" s="179">
        <v>10</v>
      </c>
      <c r="F65" s="179">
        <v>1</v>
      </c>
      <c r="G65" s="179">
        <v>20</v>
      </c>
      <c r="H65" s="195"/>
    </row>
    <row r="66" spans="1:8" ht="22.5">
      <c r="A66" s="44"/>
      <c r="B66" s="27" t="s">
        <v>408</v>
      </c>
      <c r="C66" s="24" t="s">
        <v>277</v>
      </c>
      <c r="D66" s="23">
        <v>1</v>
      </c>
      <c r="E66" s="179">
        <v>10</v>
      </c>
      <c r="F66" s="179">
        <v>1</v>
      </c>
      <c r="G66" s="179">
        <v>20</v>
      </c>
      <c r="H66" s="195"/>
    </row>
    <row r="67" spans="1:8" ht="14.25">
      <c r="A67" s="44"/>
      <c r="B67" s="27" t="s">
        <v>409</v>
      </c>
      <c r="C67" s="24" t="s">
        <v>289</v>
      </c>
      <c r="D67" s="23">
        <v>1</v>
      </c>
      <c r="E67" s="179">
        <v>30</v>
      </c>
      <c r="F67" s="179">
        <v>1</v>
      </c>
      <c r="G67" s="179">
        <v>50</v>
      </c>
      <c r="H67" s="195"/>
    </row>
    <row r="68" spans="1:8" ht="14.25">
      <c r="A68" s="44"/>
      <c r="B68" s="27" t="s">
        <v>410</v>
      </c>
      <c r="C68" s="24" t="s">
        <v>289</v>
      </c>
      <c r="D68" s="23">
        <v>1</v>
      </c>
      <c r="E68" s="179">
        <v>30</v>
      </c>
      <c r="F68" s="179">
        <v>1</v>
      </c>
      <c r="G68" s="179">
        <v>50</v>
      </c>
      <c r="H68" s="195"/>
    </row>
    <row r="69" spans="1:8" ht="14.25">
      <c r="A69" s="173"/>
      <c r="B69" s="27" t="s">
        <v>411</v>
      </c>
      <c r="C69" s="24" t="s">
        <v>289</v>
      </c>
      <c r="D69" s="23">
        <v>1</v>
      </c>
      <c r="E69" s="179">
        <v>30</v>
      </c>
      <c r="F69" s="179">
        <v>1</v>
      </c>
      <c r="G69" s="179">
        <v>50</v>
      </c>
      <c r="H69" s="195"/>
    </row>
  </sheetData>
  <sheetProtection/>
  <mergeCells count="5">
    <mergeCell ref="A3:A20"/>
    <mergeCell ref="A21:A22"/>
    <mergeCell ref="A23:A43"/>
    <mergeCell ref="A44:A63"/>
    <mergeCell ref="A64:A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72"/>
  <sheetViews>
    <sheetView zoomScale="130" zoomScaleNormal="130" zoomScaleSheetLayoutView="100" workbookViewId="0" topLeftCell="A25">
      <selection activeCell="F42" sqref="F42"/>
    </sheetView>
  </sheetViews>
  <sheetFormatPr defaultColWidth="9.00390625" defaultRowHeight="14.25"/>
  <cols>
    <col min="1" max="1" width="3.375" style="113" customWidth="1"/>
    <col min="2" max="2" width="17.125" style="113" bestFit="1" customWidth="1"/>
    <col min="3" max="3" width="7.125" style="113" customWidth="1"/>
    <col min="4" max="4" width="10.50390625" style="113" customWidth="1"/>
    <col min="5" max="5" width="9.375" style="113" customWidth="1"/>
    <col min="6" max="6" width="36.25390625" style="113" customWidth="1"/>
    <col min="7" max="7" width="17.75390625" style="113" customWidth="1"/>
    <col min="8" max="242" width="9.00390625" style="113" customWidth="1"/>
  </cols>
  <sheetData>
    <row r="1" spans="1:7" ht="15.75" customHeight="1">
      <c r="A1" s="141" t="s">
        <v>412</v>
      </c>
      <c r="B1" s="141"/>
      <c r="C1" s="141"/>
      <c r="D1" s="141"/>
      <c r="E1" s="141"/>
      <c r="F1" s="141"/>
      <c r="G1" s="141" t="str">
        <f>'交易简表'!M1</f>
        <v>（更新至2019年11月21日）</v>
      </c>
    </row>
    <row r="2" spans="1:7" ht="15.75" customHeight="1">
      <c r="A2" s="142" t="s">
        <v>2</v>
      </c>
      <c r="B2" s="142" t="s">
        <v>4</v>
      </c>
      <c r="C2" s="142" t="s">
        <v>5</v>
      </c>
      <c r="D2" s="142" t="s">
        <v>413</v>
      </c>
      <c r="E2" s="142" t="s">
        <v>414</v>
      </c>
      <c r="F2" s="142" t="s">
        <v>415</v>
      </c>
      <c r="G2" s="142" t="s">
        <v>416</v>
      </c>
    </row>
    <row r="3" spans="1:7" ht="15.75" customHeight="1">
      <c r="A3" s="131" t="s">
        <v>15</v>
      </c>
      <c r="B3" s="143" t="s">
        <v>417</v>
      </c>
      <c r="C3" s="144" t="s">
        <v>18</v>
      </c>
      <c r="D3" s="132" t="s">
        <v>418</v>
      </c>
      <c r="E3" s="144" t="s">
        <v>419</v>
      </c>
      <c r="F3" s="132" t="s">
        <v>420</v>
      </c>
      <c r="G3" s="145" t="s">
        <v>421</v>
      </c>
    </row>
    <row r="4" spans="1:7" ht="15.75" customHeight="1">
      <c r="A4" s="131"/>
      <c r="B4" s="146" t="s">
        <v>422</v>
      </c>
      <c r="C4" s="144" t="s">
        <v>27</v>
      </c>
      <c r="D4" s="132" t="s">
        <v>418</v>
      </c>
      <c r="E4" s="144" t="s">
        <v>419</v>
      </c>
      <c r="F4" s="132" t="s">
        <v>420</v>
      </c>
      <c r="G4" s="145"/>
    </row>
    <row r="5" spans="1:7" ht="15.75" customHeight="1">
      <c r="A5" s="131"/>
      <c r="B5" s="146" t="s">
        <v>423</v>
      </c>
      <c r="C5" s="144" t="s">
        <v>27</v>
      </c>
      <c r="D5" s="132" t="s">
        <v>418</v>
      </c>
      <c r="E5" s="144" t="s">
        <v>419</v>
      </c>
      <c r="F5" s="132" t="s">
        <v>420</v>
      </c>
      <c r="G5" s="145"/>
    </row>
    <row r="6" spans="1:7" ht="15.75" customHeight="1">
      <c r="A6" s="131"/>
      <c r="B6" s="146" t="s">
        <v>394</v>
      </c>
      <c r="C6" s="144" t="s">
        <v>27</v>
      </c>
      <c r="D6" s="132" t="s">
        <v>418</v>
      </c>
      <c r="E6" s="144" t="s">
        <v>419</v>
      </c>
      <c r="F6" s="132" t="s">
        <v>420</v>
      </c>
      <c r="G6" s="145" t="s">
        <v>421</v>
      </c>
    </row>
    <row r="7" spans="1:7" ht="15.75" customHeight="1">
      <c r="A7" s="131"/>
      <c r="B7" s="146" t="s">
        <v>395</v>
      </c>
      <c r="C7" s="144" t="s">
        <v>18</v>
      </c>
      <c r="D7" s="132" t="s">
        <v>418</v>
      </c>
      <c r="E7" s="144" t="s">
        <v>419</v>
      </c>
      <c r="F7" s="132" t="s">
        <v>420</v>
      </c>
      <c r="G7" s="145"/>
    </row>
    <row r="8" spans="1:7" ht="15.75" customHeight="1">
      <c r="A8" s="131"/>
      <c r="B8" s="147" t="s">
        <v>396</v>
      </c>
      <c r="C8" s="144" t="s">
        <v>18</v>
      </c>
      <c r="D8" s="132" t="s">
        <v>418</v>
      </c>
      <c r="E8" s="144" t="s">
        <v>419</v>
      </c>
      <c r="F8" s="132" t="s">
        <v>420</v>
      </c>
      <c r="G8" s="145" t="s">
        <v>421</v>
      </c>
    </row>
    <row r="9" spans="1:7" ht="15.75" customHeight="1">
      <c r="A9" s="131"/>
      <c r="B9" s="148" t="s">
        <v>382</v>
      </c>
      <c r="C9" s="144" t="s">
        <v>48</v>
      </c>
      <c r="D9" s="132" t="s">
        <v>418</v>
      </c>
      <c r="E9" s="144" t="s">
        <v>419</v>
      </c>
      <c r="F9" s="132" t="s">
        <v>420</v>
      </c>
      <c r="G9" s="145" t="s">
        <v>421</v>
      </c>
    </row>
    <row r="10" spans="1:7" ht="15.75" customHeight="1">
      <c r="A10" s="131"/>
      <c r="B10" s="148" t="s">
        <v>384</v>
      </c>
      <c r="C10" s="144" t="s">
        <v>48</v>
      </c>
      <c r="D10" s="132" t="s">
        <v>418</v>
      </c>
      <c r="E10" s="144" t="s">
        <v>419</v>
      </c>
      <c r="F10" s="132" t="s">
        <v>420</v>
      </c>
      <c r="G10" s="145" t="s">
        <v>421</v>
      </c>
    </row>
    <row r="11" spans="1:7" ht="15.75" customHeight="1">
      <c r="A11" s="131"/>
      <c r="B11" s="148" t="s">
        <v>388</v>
      </c>
      <c r="C11" s="144" t="s">
        <v>18</v>
      </c>
      <c r="D11" s="132" t="s">
        <v>418</v>
      </c>
      <c r="E11" s="144" t="s">
        <v>419</v>
      </c>
      <c r="F11" s="132" t="s">
        <v>420</v>
      </c>
      <c r="G11" s="145" t="s">
        <v>421</v>
      </c>
    </row>
    <row r="12" spans="1:7" ht="15.75" customHeight="1">
      <c r="A12" s="131"/>
      <c r="B12" s="146" t="s">
        <v>390</v>
      </c>
      <c r="C12" s="144" t="s">
        <v>48</v>
      </c>
      <c r="D12" s="132" t="s">
        <v>418</v>
      </c>
      <c r="E12" s="144" t="s">
        <v>419</v>
      </c>
      <c r="F12" s="132" t="s">
        <v>420</v>
      </c>
      <c r="G12" s="145" t="s">
        <v>421</v>
      </c>
    </row>
    <row r="13" spans="1:7" ht="15.75" customHeight="1">
      <c r="A13" s="131"/>
      <c r="B13" s="146" t="s">
        <v>424</v>
      </c>
      <c r="C13" s="144" t="s">
        <v>18</v>
      </c>
      <c r="D13" s="132" t="s">
        <v>418</v>
      </c>
      <c r="E13" s="144" t="s">
        <v>419</v>
      </c>
      <c r="F13" s="132" t="s">
        <v>420</v>
      </c>
      <c r="G13" s="145" t="s">
        <v>421</v>
      </c>
    </row>
    <row r="14" spans="1:7" ht="15.75" customHeight="1">
      <c r="A14" s="131"/>
      <c r="B14" s="146" t="s">
        <v>425</v>
      </c>
      <c r="C14" s="144" t="s">
        <v>66</v>
      </c>
      <c r="D14" s="132" t="s">
        <v>418</v>
      </c>
      <c r="E14" s="144" t="s">
        <v>419</v>
      </c>
      <c r="F14" s="132" t="s">
        <v>420</v>
      </c>
      <c r="G14" s="145"/>
    </row>
    <row r="15" spans="1:7" ht="15.75" customHeight="1">
      <c r="A15" s="131"/>
      <c r="B15" s="146" t="s">
        <v>426</v>
      </c>
      <c r="C15" s="144" t="s">
        <v>427</v>
      </c>
      <c r="D15" s="132" t="s">
        <v>418</v>
      </c>
      <c r="E15" s="144" t="s">
        <v>419</v>
      </c>
      <c r="F15" s="132" t="s">
        <v>420</v>
      </c>
      <c r="G15" s="145" t="s">
        <v>421</v>
      </c>
    </row>
    <row r="16" spans="1:7" ht="15.75" customHeight="1">
      <c r="A16" s="131"/>
      <c r="B16" s="149" t="s">
        <v>428</v>
      </c>
      <c r="C16" s="144" t="s">
        <v>27</v>
      </c>
      <c r="D16" s="132" t="s">
        <v>418</v>
      </c>
      <c r="E16" s="144" t="s">
        <v>419</v>
      </c>
      <c r="F16" s="132" t="s">
        <v>420</v>
      </c>
      <c r="G16" s="145"/>
    </row>
    <row r="17" spans="1:7" ht="15.75" customHeight="1">
      <c r="A17" s="131"/>
      <c r="B17" s="150" t="s">
        <v>397</v>
      </c>
      <c r="C17" s="144" t="s">
        <v>27</v>
      </c>
      <c r="D17" s="132" t="s">
        <v>418</v>
      </c>
      <c r="E17" s="144" t="s">
        <v>419</v>
      </c>
      <c r="F17" s="132" t="s">
        <v>420</v>
      </c>
      <c r="G17" s="145"/>
    </row>
    <row r="18" spans="1:7" ht="15.75" customHeight="1">
      <c r="A18" s="131"/>
      <c r="B18" s="150" t="s">
        <v>398</v>
      </c>
      <c r="C18" s="144" t="s">
        <v>48</v>
      </c>
      <c r="D18" s="132" t="s">
        <v>418</v>
      </c>
      <c r="E18" s="144" t="s">
        <v>419</v>
      </c>
      <c r="F18" s="132" t="s">
        <v>420</v>
      </c>
      <c r="G18" s="145"/>
    </row>
    <row r="19" spans="1:7" ht="15.75" customHeight="1">
      <c r="A19" s="131"/>
      <c r="B19" s="150" t="s">
        <v>399</v>
      </c>
      <c r="C19" s="144" t="s">
        <v>48</v>
      </c>
      <c r="D19" s="132" t="s">
        <v>418</v>
      </c>
      <c r="E19" s="144" t="s">
        <v>419</v>
      </c>
      <c r="F19" s="132" t="s">
        <v>420</v>
      </c>
      <c r="G19" s="145"/>
    </row>
    <row r="20" spans="1:7" ht="15.75" customHeight="1">
      <c r="A20" s="131"/>
      <c r="B20" s="150" t="s">
        <v>400</v>
      </c>
      <c r="C20" s="144" t="s">
        <v>18</v>
      </c>
      <c r="D20" s="132" t="s">
        <v>418</v>
      </c>
      <c r="E20" s="144" t="s">
        <v>419</v>
      </c>
      <c r="F20" s="132" t="s">
        <v>420</v>
      </c>
      <c r="G20" s="145"/>
    </row>
    <row r="21" spans="1:7" ht="15.75" customHeight="1">
      <c r="A21" s="131"/>
      <c r="B21" s="150" t="s">
        <v>401</v>
      </c>
      <c r="C21" s="144" t="s">
        <v>48</v>
      </c>
      <c r="D21" s="132" t="s">
        <v>418</v>
      </c>
      <c r="E21" s="144" t="s">
        <v>419</v>
      </c>
      <c r="F21" s="132" t="s">
        <v>420</v>
      </c>
      <c r="G21" s="145"/>
    </row>
    <row r="22" spans="1:7" ht="15.75" customHeight="1">
      <c r="A22" s="131"/>
      <c r="B22" s="150" t="s">
        <v>402</v>
      </c>
      <c r="C22" s="144" t="s">
        <v>27</v>
      </c>
      <c r="D22" s="132" t="s">
        <v>418</v>
      </c>
      <c r="E22" s="144" t="s">
        <v>419</v>
      </c>
      <c r="F22" s="132" t="s">
        <v>420</v>
      </c>
      <c r="G22" s="145"/>
    </row>
    <row r="23" spans="1:256" s="113" customFormat="1" ht="15.75" customHeight="1">
      <c r="A23" s="131"/>
      <c r="B23" s="150" t="s">
        <v>404</v>
      </c>
      <c r="C23" s="144" t="s">
        <v>18</v>
      </c>
      <c r="D23" s="132" t="s">
        <v>418</v>
      </c>
      <c r="E23" s="144" t="s">
        <v>419</v>
      </c>
      <c r="F23" s="132" t="s">
        <v>420</v>
      </c>
      <c r="G23" s="145" t="s">
        <v>421</v>
      </c>
      <c r="II23"/>
      <c r="IJ23"/>
      <c r="IK23"/>
      <c r="IL23"/>
      <c r="IM23"/>
      <c r="IN23"/>
      <c r="IO23"/>
      <c r="IP23"/>
      <c r="IQ23"/>
      <c r="IR23"/>
      <c r="IS23"/>
      <c r="IT23"/>
      <c r="IU23"/>
      <c r="IV23"/>
    </row>
    <row r="24" spans="1:7" ht="15.75" customHeight="1">
      <c r="A24" s="131"/>
      <c r="B24" s="150" t="s">
        <v>429</v>
      </c>
      <c r="C24" s="144" t="s">
        <v>48</v>
      </c>
      <c r="D24" s="132" t="s">
        <v>418</v>
      </c>
      <c r="E24" s="144" t="s">
        <v>419</v>
      </c>
      <c r="F24" s="132" t="s">
        <v>420</v>
      </c>
      <c r="G24" s="145" t="s">
        <v>421</v>
      </c>
    </row>
    <row r="25" spans="1:7" s="140" customFormat="1" ht="15.75" customHeight="1">
      <c r="A25" s="132" t="s">
        <v>108</v>
      </c>
      <c r="B25" s="151" t="s">
        <v>365</v>
      </c>
      <c r="C25" s="144" t="s">
        <v>18</v>
      </c>
      <c r="D25" s="132" t="s">
        <v>418</v>
      </c>
      <c r="E25" s="144" t="s">
        <v>419</v>
      </c>
      <c r="F25" s="132" t="s">
        <v>420</v>
      </c>
      <c r="G25" s="145" t="s">
        <v>430</v>
      </c>
    </row>
    <row r="26" spans="1:7" s="140" customFormat="1" ht="15.75" customHeight="1">
      <c r="A26" s="132"/>
      <c r="B26" s="151" t="s">
        <v>357</v>
      </c>
      <c r="C26" s="144" t="s">
        <v>18</v>
      </c>
      <c r="D26" s="132" t="s">
        <v>418</v>
      </c>
      <c r="E26" s="144" t="s">
        <v>419</v>
      </c>
      <c r="F26" s="132" t="s">
        <v>420</v>
      </c>
      <c r="G26" s="145" t="s">
        <v>430</v>
      </c>
    </row>
    <row r="27" spans="1:7" s="140" customFormat="1" ht="15.75" customHeight="1">
      <c r="A27" s="132"/>
      <c r="B27" s="151" t="s">
        <v>371</v>
      </c>
      <c r="C27" s="144" t="s">
        <v>118</v>
      </c>
      <c r="D27" s="132" t="s">
        <v>418</v>
      </c>
      <c r="E27" s="144" t="s">
        <v>419</v>
      </c>
      <c r="F27" s="132" t="s">
        <v>420</v>
      </c>
      <c r="G27" s="145" t="s">
        <v>430</v>
      </c>
    </row>
    <row r="28" spans="1:7" s="140" customFormat="1" ht="15.75" customHeight="1">
      <c r="A28" s="132"/>
      <c r="B28" s="151" t="s">
        <v>360</v>
      </c>
      <c r="C28" s="144" t="s">
        <v>18</v>
      </c>
      <c r="D28" s="132" t="s">
        <v>418</v>
      </c>
      <c r="E28" s="144" t="s">
        <v>419</v>
      </c>
      <c r="F28" s="132" t="s">
        <v>420</v>
      </c>
      <c r="G28" s="145" t="s">
        <v>430</v>
      </c>
    </row>
    <row r="29" spans="1:7" s="140" customFormat="1" ht="15.75" customHeight="1">
      <c r="A29" s="132"/>
      <c r="B29" s="151" t="s">
        <v>362</v>
      </c>
      <c r="C29" s="144" t="s">
        <v>18</v>
      </c>
      <c r="D29" s="132" t="s">
        <v>418</v>
      </c>
      <c r="E29" s="144" t="s">
        <v>419</v>
      </c>
      <c r="F29" s="132" t="s">
        <v>420</v>
      </c>
      <c r="G29" s="145" t="s">
        <v>430</v>
      </c>
    </row>
    <row r="30" spans="1:7" s="140" customFormat="1" ht="15.75" customHeight="1">
      <c r="A30" s="132"/>
      <c r="B30" s="151" t="s">
        <v>359</v>
      </c>
      <c r="C30" s="144" t="s">
        <v>18</v>
      </c>
      <c r="D30" s="132" t="s">
        <v>418</v>
      </c>
      <c r="E30" s="144" t="s">
        <v>419</v>
      </c>
      <c r="F30" s="132" t="s">
        <v>420</v>
      </c>
      <c r="G30" s="145" t="s">
        <v>430</v>
      </c>
    </row>
    <row r="31" spans="1:7" s="140" customFormat="1" ht="15.75" customHeight="1">
      <c r="A31" s="132"/>
      <c r="B31" s="151" t="s">
        <v>369</v>
      </c>
      <c r="C31" s="144" t="s">
        <v>18</v>
      </c>
      <c r="D31" s="132" t="s">
        <v>418</v>
      </c>
      <c r="E31" s="144" t="s">
        <v>419</v>
      </c>
      <c r="F31" s="132" t="s">
        <v>420</v>
      </c>
      <c r="G31" s="145" t="s">
        <v>430</v>
      </c>
    </row>
    <row r="32" spans="1:7" s="140" customFormat="1" ht="15.75" customHeight="1">
      <c r="A32" s="132"/>
      <c r="B32" s="151" t="s">
        <v>364</v>
      </c>
      <c r="C32" s="144" t="s">
        <v>48</v>
      </c>
      <c r="D32" s="132" t="s">
        <v>418</v>
      </c>
      <c r="E32" s="144" t="s">
        <v>419</v>
      </c>
      <c r="F32" s="132" t="s">
        <v>420</v>
      </c>
      <c r="G32" s="145" t="s">
        <v>430</v>
      </c>
    </row>
    <row r="33" spans="1:7" s="140" customFormat="1" ht="15.75" customHeight="1">
      <c r="A33" s="132"/>
      <c r="B33" s="151" t="s">
        <v>367</v>
      </c>
      <c r="C33" s="144" t="s">
        <v>18</v>
      </c>
      <c r="D33" s="132" t="s">
        <v>418</v>
      </c>
      <c r="E33" s="144" t="s">
        <v>419</v>
      </c>
      <c r="F33" s="132" t="s">
        <v>420</v>
      </c>
      <c r="G33" s="145" t="s">
        <v>430</v>
      </c>
    </row>
    <row r="34" spans="1:7" s="140" customFormat="1" ht="15.75" customHeight="1">
      <c r="A34" s="132"/>
      <c r="B34" s="151" t="s">
        <v>368</v>
      </c>
      <c r="C34" s="144" t="s">
        <v>48</v>
      </c>
      <c r="D34" s="132" t="s">
        <v>418</v>
      </c>
      <c r="E34" s="144" t="s">
        <v>419</v>
      </c>
      <c r="F34" s="132" t="s">
        <v>420</v>
      </c>
      <c r="G34" s="145" t="s">
        <v>430</v>
      </c>
    </row>
    <row r="35" spans="1:7" s="140" customFormat="1" ht="15.75" customHeight="1">
      <c r="A35" s="132"/>
      <c r="B35" s="151" t="s">
        <v>363</v>
      </c>
      <c r="C35" s="144" t="s">
        <v>69</v>
      </c>
      <c r="D35" s="132" t="s">
        <v>418</v>
      </c>
      <c r="E35" s="144" t="s">
        <v>419</v>
      </c>
      <c r="F35" s="132" t="s">
        <v>420</v>
      </c>
      <c r="G35" s="145" t="s">
        <v>430</v>
      </c>
    </row>
    <row r="36" spans="1:7" s="140" customFormat="1" ht="15.75" customHeight="1">
      <c r="A36" s="132"/>
      <c r="B36" s="151" t="s">
        <v>372</v>
      </c>
      <c r="C36" s="144" t="s">
        <v>69</v>
      </c>
      <c r="D36" s="132" t="s">
        <v>418</v>
      </c>
      <c r="E36" s="144" t="s">
        <v>419</v>
      </c>
      <c r="F36" s="132" t="s">
        <v>420</v>
      </c>
      <c r="G36" s="145" t="s">
        <v>430</v>
      </c>
    </row>
    <row r="37" spans="1:7" s="140" customFormat="1" ht="15.75" customHeight="1">
      <c r="A37" s="132"/>
      <c r="B37" s="151" t="s">
        <v>431</v>
      </c>
      <c r="C37" s="144" t="s">
        <v>48</v>
      </c>
      <c r="D37" s="132" t="s">
        <v>418</v>
      </c>
      <c r="E37" s="144" t="s">
        <v>419</v>
      </c>
      <c r="F37" s="132" t="s">
        <v>420</v>
      </c>
      <c r="G37" s="152"/>
    </row>
    <row r="38" spans="1:7" s="140" customFormat="1" ht="15.75" customHeight="1">
      <c r="A38" s="132"/>
      <c r="B38" s="151" t="s">
        <v>432</v>
      </c>
      <c r="C38" s="144" t="s">
        <v>157</v>
      </c>
      <c r="D38" s="132" t="s">
        <v>418</v>
      </c>
      <c r="E38" s="144" t="s">
        <v>419</v>
      </c>
      <c r="F38" s="132" t="s">
        <v>420</v>
      </c>
      <c r="G38" s="152"/>
    </row>
    <row r="39" spans="1:7" s="140" customFormat="1" ht="15.75" customHeight="1">
      <c r="A39" s="132"/>
      <c r="B39" s="151" t="s">
        <v>433</v>
      </c>
      <c r="C39" s="144" t="s">
        <v>157</v>
      </c>
      <c r="D39" s="132" t="s">
        <v>418</v>
      </c>
      <c r="E39" s="144" t="s">
        <v>419</v>
      </c>
      <c r="F39" s="132" t="s">
        <v>420</v>
      </c>
      <c r="G39" s="152"/>
    </row>
    <row r="40" spans="1:7" s="140" customFormat="1" ht="15.75" customHeight="1">
      <c r="A40" s="132"/>
      <c r="B40" s="151" t="s">
        <v>434</v>
      </c>
      <c r="C40" s="144" t="s">
        <v>48</v>
      </c>
      <c r="D40" s="132" t="s">
        <v>418</v>
      </c>
      <c r="E40" s="144" t="s">
        <v>419</v>
      </c>
      <c r="F40" s="132" t="s">
        <v>420</v>
      </c>
      <c r="G40" s="145" t="s">
        <v>430</v>
      </c>
    </row>
    <row r="41" spans="1:7" s="140" customFormat="1" ht="15.75" customHeight="1">
      <c r="A41" s="132"/>
      <c r="B41" s="151" t="s">
        <v>377</v>
      </c>
      <c r="C41" s="144" t="s">
        <v>18</v>
      </c>
      <c r="D41" s="132" t="s">
        <v>418</v>
      </c>
      <c r="E41" s="144" t="s">
        <v>419</v>
      </c>
      <c r="F41" s="132" t="s">
        <v>420</v>
      </c>
      <c r="G41" s="145" t="s">
        <v>430</v>
      </c>
    </row>
    <row r="42" spans="1:7" s="140" customFormat="1" ht="15.75" customHeight="1">
      <c r="A42" s="132"/>
      <c r="B42" s="151" t="s">
        <v>378</v>
      </c>
      <c r="C42" s="144" t="s">
        <v>18</v>
      </c>
      <c r="D42" s="132" t="s">
        <v>418</v>
      </c>
      <c r="E42" s="144" t="s">
        <v>419</v>
      </c>
      <c r="F42" s="132" t="s">
        <v>420</v>
      </c>
      <c r="G42" s="145" t="s">
        <v>430</v>
      </c>
    </row>
    <row r="43" spans="1:7" s="140" customFormat="1" ht="15.75" customHeight="1">
      <c r="A43" s="132"/>
      <c r="B43" s="151" t="s">
        <v>435</v>
      </c>
      <c r="C43" s="144" t="s">
        <v>48</v>
      </c>
      <c r="D43" s="132" t="s">
        <v>418</v>
      </c>
      <c r="E43" s="144" t="s">
        <v>419</v>
      </c>
      <c r="F43" s="132" t="s">
        <v>420</v>
      </c>
      <c r="G43" s="145" t="s">
        <v>430</v>
      </c>
    </row>
    <row r="44" spans="1:7" s="140" customFormat="1" ht="15.75" customHeight="1">
      <c r="A44" s="132"/>
      <c r="B44" s="151" t="s">
        <v>380</v>
      </c>
      <c r="C44" s="144" t="s">
        <v>18</v>
      </c>
      <c r="D44" s="132" t="s">
        <v>418</v>
      </c>
      <c r="E44" s="144" t="s">
        <v>419</v>
      </c>
      <c r="F44" s="132" t="s">
        <v>420</v>
      </c>
      <c r="G44" s="145" t="s">
        <v>430</v>
      </c>
    </row>
    <row r="45" spans="1:7" s="140" customFormat="1" ht="15.75" customHeight="1">
      <c r="A45" s="132"/>
      <c r="B45" s="151" t="s">
        <v>381</v>
      </c>
      <c r="C45" s="144" t="s">
        <v>18</v>
      </c>
      <c r="D45" s="132" t="s">
        <v>418</v>
      </c>
      <c r="E45" s="144" t="s">
        <v>419</v>
      </c>
      <c r="F45" s="132" t="s">
        <v>420</v>
      </c>
      <c r="G45" s="145" t="s">
        <v>430</v>
      </c>
    </row>
    <row r="46" spans="1:7" ht="15.75" customHeight="1">
      <c r="A46" s="153" t="s">
        <v>181</v>
      </c>
      <c r="B46" s="154" t="s">
        <v>332</v>
      </c>
      <c r="C46" s="144" t="s">
        <v>48</v>
      </c>
      <c r="D46" s="132" t="s">
        <v>418</v>
      </c>
      <c r="E46" s="144" t="s">
        <v>419</v>
      </c>
      <c r="F46" s="132" t="s">
        <v>420</v>
      </c>
      <c r="G46" s="145" t="s">
        <v>436</v>
      </c>
    </row>
    <row r="47" spans="1:7" ht="15.75" customHeight="1">
      <c r="A47" s="155"/>
      <c r="B47" s="154" t="s">
        <v>328</v>
      </c>
      <c r="C47" s="144" t="s">
        <v>48</v>
      </c>
      <c r="D47" s="132" t="s">
        <v>418</v>
      </c>
      <c r="E47" s="144" t="s">
        <v>419</v>
      </c>
      <c r="F47" s="132" t="s">
        <v>420</v>
      </c>
      <c r="G47" s="145" t="s">
        <v>436</v>
      </c>
    </row>
    <row r="48" spans="1:7" ht="15.75" customHeight="1">
      <c r="A48" s="155"/>
      <c r="B48" s="154" t="s">
        <v>339</v>
      </c>
      <c r="C48" s="144" t="s">
        <v>18</v>
      </c>
      <c r="D48" s="132" t="s">
        <v>418</v>
      </c>
      <c r="E48" s="144" t="s">
        <v>419</v>
      </c>
      <c r="F48" s="132" t="s">
        <v>420</v>
      </c>
      <c r="G48" s="145" t="s">
        <v>430</v>
      </c>
    </row>
    <row r="49" spans="1:7" ht="15.75" customHeight="1">
      <c r="A49" s="155"/>
      <c r="B49" s="154" t="s">
        <v>326</v>
      </c>
      <c r="C49" s="144" t="s">
        <v>198</v>
      </c>
      <c r="D49" s="132" t="s">
        <v>418</v>
      </c>
      <c r="E49" s="144" t="s">
        <v>419</v>
      </c>
      <c r="F49" s="132" t="s">
        <v>420</v>
      </c>
      <c r="G49" s="145" t="s">
        <v>437</v>
      </c>
    </row>
    <row r="50" spans="1:7" ht="15.75" customHeight="1">
      <c r="A50" s="155"/>
      <c r="B50" s="154" t="s">
        <v>334</v>
      </c>
      <c r="C50" s="144" t="s">
        <v>66</v>
      </c>
      <c r="D50" s="132" t="s">
        <v>418</v>
      </c>
      <c r="E50" s="144" t="s">
        <v>419</v>
      </c>
      <c r="F50" s="132" t="s">
        <v>420</v>
      </c>
      <c r="G50" s="145" t="s">
        <v>430</v>
      </c>
    </row>
    <row r="51" spans="1:7" ht="15.75" customHeight="1">
      <c r="A51" s="155"/>
      <c r="B51" s="154" t="s">
        <v>342</v>
      </c>
      <c r="C51" s="144" t="s">
        <v>48</v>
      </c>
      <c r="D51" s="132" t="s">
        <v>418</v>
      </c>
      <c r="E51" s="144" t="s">
        <v>419</v>
      </c>
      <c r="F51" s="132" t="s">
        <v>420</v>
      </c>
      <c r="G51" s="145" t="s">
        <v>436</v>
      </c>
    </row>
    <row r="52" spans="1:7" ht="15.75" customHeight="1">
      <c r="A52" s="155"/>
      <c r="B52" s="154" t="s">
        <v>330</v>
      </c>
      <c r="C52" s="144" t="s">
        <v>211</v>
      </c>
      <c r="D52" s="132" t="s">
        <v>418</v>
      </c>
      <c r="E52" s="144" t="s">
        <v>419</v>
      </c>
      <c r="F52" s="132" t="s">
        <v>420</v>
      </c>
      <c r="G52" s="145" t="s">
        <v>437</v>
      </c>
    </row>
    <row r="53" spans="1:7" ht="15.75" customHeight="1">
      <c r="A53" s="155"/>
      <c r="B53" s="154" t="s">
        <v>338</v>
      </c>
      <c r="C53" s="144" t="s">
        <v>18</v>
      </c>
      <c r="D53" s="132" t="s">
        <v>418</v>
      </c>
      <c r="E53" s="144" t="s">
        <v>419</v>
      </c>
      <c r="F53" s="132" t="s">
        <v>420</v>
      </c>
      <c r="G53" s="145" t="s">
        <v>430</v>
      </c>
    </row>
    <row r="54" spans="1:7" ht="15.75" customHeight="1">
      <c r="A54" s="155"/>
      <c r="B54" s="154" t="s">
        <v>341</v>
      </c>
      <c r="C54" s="144" t="s">
        <v>18</v>
      </c>
      <c r="D54" s="132" t="s">
        <v>418</v>
      </c>
      <c r="E54" s="144" t="s">
        <v>419</v>
      </c>
      <c r="F54" s="132" t="s">
        <v>420</v>
      </c>
      <c r="G54" s="145"/>
    </row>
    <row r="55" spans="1:7" ht="15.75" customHeight="1">
      <c r="A55" s="155"/>
      <c r="B55" s="154" t="s">
        <v>336</v>
      </c>
      <c r="C55" s="144" t="s">
        <v>48</v>
      </c>
      <c r="D55" s="132" t="s">
        <v>418</v>
      </c>
      <c r="E55" s="144" t="s">
        <v>419</v>
      </c>
      <c r="F55" s="132" t="s">
        <v>420</v>
      </c>
      <c r="G55" s="145" t="s">
        <v>436</v>
      </c>
    </row>
    <row r="56" spans="1:7" ht="15.75" customHeight="1">
      <c r="A56" s="155"/>
      <c r="B56" s="154" t="s">
        <v>344</v>
      </c>
      <c r="C56" s="144" t="s">
        <v>18</v>
      </c>
      <c r="D56" s="132" t="s">
        <v>418</v>
      </c>
      <c r="E56" s="144" t="s">
        <v>419</v>
      </c>
      <c r="F56" s="132" t="s">
        <v>420</v>
      </c>
      <c r="G56" s="145" t="s">
        <v>430</v>
      </c>
    </row>
    <row r="57" spans="1:7" ht="15.75" customHeight="1">
      <c r="A57" s="155"/>
      <c r="B57" s="154" t="s">
        <v>345</v>
      </c>
      <c r="C57" s="144" t="s">
        <v>18</v>
      </c>
      <c r="D57" s="132" t="s">
        <v>418</v>
      </c>
      <c r="E57" s="144" t="s">
        <v>419</v>
      </c>
      <c r="F57" s="132" t="s">
        <v>420</v>
      </c>
      <c r="G57" s="145" t="s">
        <v>430</v>
      </c>
    </row>
    <row r="58" spans="1:7" ht="15.75" customHeight="1">
      <c r="A58" s="156"/>
      <c r="B58" s="154" t="s">
        <v>346</v>
      </c>
      <c r="C58" s="144" t="s">
        <v>232</v>
      </c>
      <c r="D58" s="132" t="s">
        <v>418</v>
      </c>
      <c r="E58" s="144" t="s">
        <v>419</v>
      </c>
      <c r="F58" s="132" t="s">
        <v>420</v>
      </c>
      <c r="G58" s="145" t="s">
        <v>436</v>
      </c>
    </row>
    <row r="59" spans="1:7" ht="15.75" customHeight="1">
      <c r="A59" s="156"/>
      <c r="B59" s="154" t="s">
        <v>348</v>
      </c>
      <c r="C59" s="144" t="s">
        <v>232</v>
      </c>
      <c r="D59" s="132" t="s">
        <v>418</v>
      </c>
      <c r="E59" s="144" t="s">
        <v>419</v>
      </c>
      <c r="F59" s="132" t="s">
        <v>420</v>
      </c>
      <c r="G59" s="145" t="s">
        <v>436</v>
      </c>
    </row>
    <row r="60" spans="1:7" ht="15.75" customHeight="1">
      <c r="A60" s="156"/>
      <c r="B60" s="154" t="s">
        <v>350</v>
      </c>
      <c r="C60" s="144" t="s">
        <v>18</v>
      </c>
      <c r="D60" s="132" t="s">
        <v>418</v>
      </c>
      <c r="E60" s="144" t="s">
        <v>419</v>
      </c>
      <c r="F60" s="132" t="s">
        <v>420</v>
      </c>
      <c r="G60" s="145" t="s">
        <v>430</v>
      </c>
    </row>
    <row r="61" spans="1:7" ht="15.75" customHeight="1">
      <c r="A61" s="157"/>
      <c r="B61" s="158" t="s">
        <v>351</v>
      </c>
      <c r="C61" s="144" t="s">
        <v>48</v>
      </c>
      <c r="D61" s="132" t="s">
        <v>418</v>
      </c>
      <c r="E61" s="144" t="s">
        <v>419</v>
      </c>
      <c r="F61" s="132" t="s">
        <v>420</v>
      </c>
      <c r="G61" s="145" t="s">
        <v>436</v>
      </c>
    </row>
    <row r="62" spans="1:256" s="113" customFormat="1" ht="15.75" customHeight="1">
      <c r="A62" s="159"/>
      <c r="B62" s="112" t="s">
        <v>352</v>
      </c>
      <c r="C62" s="144" t="s">
        <v>48</v>
      </c>
      <c r="D62" s="132" t="s">
        <v>418</v>
      </c>
      <c r="E62" s="144" t="s">
        <v>419</v>
      </c>
      <c r="F62" s="132" t="s">
        <v>420</v>
      </c>
      <c r="G62" s="145" t="s">
        <v>436</v>
      </c>
      <c r="II62"/>
      <c r="IJ62"/>
      <c r="IK62"/>
      <c r="IL62"/>
      <c r="IM62"/>
      <c r="IN62"/>
      <c r="IO62"/>
      <c r="IP62"/>
      <c r="IQ62"/>
      <c r="IR62"/>
      <c r="IS62"/>
      <c r="IT62"/>
      <c r="IU62"/>
      <c r="IV62"/>
    </row>
    <row r="63" spans="1:7" ht="15.75" customHeight="1">
      <c r="A63" s="159"/>
      <c r="B63" s="112" t="s">
        <v>353</v>
      </c>
      <c r="C63" s="144" t="s">
        <v>18</v>
      </c>
      <c r="D63" s="132" t="s">
        <v>418</v>
      </c>
      <c r="E63" s="144" t="s">
        <v>419</v>
      </c>
      <c r="F63" s="132" t="s">
        <v>420</v>
      </c>
      <c r="G63" s="160" t="s">
        <v>430</v>
      </c>
    </row>
    <row r="64" spans="1:7" ht="21.75" customHeight="1">
      <c r="A64" s="161" t="s">
        <v>250</v>
      </c>
      <c r="B64" s="154" t="s">
        <v>438</v>
      </c>
      <c r="C64" s="144" t="s">
        <v>253</v>
      </c>
      <c r="D64" s="132" t="s">
        <v>418</v>
      </c>
      <c r="E64" s="144" t="s">
        <v>419</v>
      </c>
      <c r="F64" s="132" t="s">
        <v>420</v>
      </c>
      <c r="G64" s="160" t="s">
        <v>437</v>
      </c>
    </row>
    <row r="65" spans="1:7" ht="21.75" customHeight="1">
      <c r="A65" s="161"/>
      <c r="B65" s="154" t="s">
        <v>439</v>
      </c>
      <c r="C65" s="162" t="s">
        <v>18</v>
      </c>
      <c r="D65" s="132" t="s">
        <v>418</v>
      </c>
      <c r="E65" s="144" t="s">
        <v>419</v>
      </c>
      <c r="F65" s="132" t="s">
        <v>420</v>
      </c>
      <c r="G65" s="160" t="s">
        <v>430</v>
      </c>
    </row>
    <row r="66" spans="1:7" ht="15.75" customHeight="1">
      <c r="A66" s="153" t="s">
        <v>262</v>
      </c>
      <c r="B66" s="154" t="s">
        <v>440</v>
      </c>
      <c r="C66" s="144" t="s">
        <v>265</v>
      </c>
      <c r="D66" s="132" t="s">
        <v>441</v>
      </c>
      <c r="E66" s="144" t="s">
        <v>442</v>
      </c>
      <c r="F66" s="132" t="s">
        <v>443</v>
      </c>
      <c r="G66" s="145"/>
    </row>
    <row r="67" spans="1:7" ht="15.75" customHeight="1">
      <c r="A67" s="155"/>
      <c r="B67" s="154" t="s">
        <v>444</v>
      </c>
      <c r="C67" s="144" t="s">
        <v>265</v>
      </c>
      <c r="D67" s="132" t="s">
        <v>441</v>
      </c>
      <c r="E67" s="144" t="s">
        <v>442</v>
      </c>
      <c r="F67" s="132" t="s">
        <v>443</v>
      </c>
      <c r="G67" s="163"/>
    </row>
    <row r="68" spans="1:7" ht="15.75" customHeight="1">
      <c r="A68" s="155"/>
      <c r="B68" s="154" t="s">
        <v>445</v>
      </c>
      <c r="C68" s="144" t="s">
        <v>277</v>
      </c>
      <c r="D68" s="132" t="s">
        <v>441</v>
      </c>
      <c r="E68" s="144" t="s">
        <v>442</v>
      </c>
      <c r="F68" s="132" t="s">
        <v>443</v>
      </c>
      <c r="G68" s="163"/>
    </row>
    <row r="69" spans="1:7" ht="15.75" customHeight="1">
      <c r="A69" s="155"/>
      <c r="B69" s="154" t="s">
        <v>446</v>
      </c>
      <c r="C69" s="164" t="s">
        <v>281</v>
      </c>
      <c r="D69" s="132" t="s">
        <v>447</v>
      </c>
      <c r="E69" s="144" t="s">
        <v>448</v>
      </c>
      <c r="F69" s="153" t="s">
        <v>449</v>
      </c>
      <c r="G69" s="163"/>
    </row>
    <row r="70" spans="1:7" ht="15.75" customHeight="1">
      <c r="A70" s="155"/>
      <c r="B70" s="165" t="s">
        <v>450</v>
      </c>
      <c r="C70" s="164" t="s">
        <v>289</v>
      </c>
      <c r="D70" s="132" t="s">
        <v>447</v>
      </c>
      <c r="E70" s="144" t="s">
        <v>448</v>
      </c>
      <c r="F70" s="153" t="s">
        <v>449</v>
      </c>
      <c r="G70" s="163"/>
    </row>
    <row r="71" spans="1:7" ht="15.75" customHeight="1">
      <c r="A71" s="159"/>
      <c r="B71" s="165" t="s">
        <v>451</v>
      </c>
      <c r="C71" s="164" t="s">
        <v>289</v>
      </c>
      <c r="D71" s="132" t="s">
        <v>447</v>
      </c>
      <c r="E71" s="144" t="s">
        <v>448</v>
      </c>
      <c r="F71" s="153" t="s">
        <v>449</v>
      </c>
      <c r="G71" s="163"/>
    </row>
    <row r="72" spans="1:7" ht="19.5">
      <c r="A72" s="138" t="s">
        <v>452</v>
      </c>
      <c r="B72" s="112"/>
      <c r="C72" s="112"/>
      <c r="D72" s="132" t="s">
        <v>453</v>
      </c>
      <c r="E72" s="144"/>
      <c r="F72" s="132" t="s">
        <v>454</v>
      </c>
      <c r="G72" s="112"/>
    </row>
  </sheetData>
  <sheetProtection/>
  <mergeCells count="5">
    <mergeCell ref="A3:A24"/>
    <mergeCell ref="A25:A45"/>
    <mergeCell ref="A46:A63"/>
    <mergeCell ref="A64:A65"/>
    <mergeCell ref="A66:A71"/>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11"/>
  <sheetViews>
    <sheetView zoomScale="130" zoomScaleNormal="130" zoomScaleSheetLayoutView="100" workbookViewId="0" topLeftCell="A5">
      <selection activeCell="M6" sqref="M6"/>
    </sheetView>
  </sheetViews>
  <sheetFormatPr defaultColWidth="9.00390625" defaultRowHeight="14.25"/>
  <cols>
    <col min="1" max="1" width="2.625" style="113" customWidth="1"/>
    <col min="2" max="2" width="9.375" style="113" customWidth="1"/>
    <col min="3" max="3" width="10.25390625" style="113" customWidth="1"/>
    <col min="4" max="4" width="7.125" style="113" customWidth="1"/>
    <col min="5" max="5" width="11.50390625" style="113" customWidth="1"/>
    <col min="6" max="6" width="8.00390625" style="113" customWidth="1"/>
    <col min="7" max="7" width="5.25390625" style="113" customWidth="1"/>
    <col min="8" max="8" width="16.00390625" style="113" customWidth="1"/>
    <col min="9" max="9" width="7.875" style="113" customWidth="1"/>
    <col min="10" max="11" width="8.50390625" style="113" customWidth="1"/>
    <col min="12" max="12" width="6.625" style="113" customWidth="1"/>
    <col min="13" max="13" width="7.00390625" style="113" customWidth="1"/>
    <col min="14" max="14" width="6.25390625" style="113" customWidth="1"/>
    <col min="15" max="15" width="15.00390625" style="113" customWidth="1"/>
    <col min="16" max="17" width="12.75390625" style="113" customWidth="1"/>
    <col min="18" max="18" width="9.00390625" style="113" customWidth="1"/>
    <col min="19" max="19" width="16.125" style="113" customWidth="1"/>
    <col min="20" max="16384" width="9.00390625" style="113" customWidth="1"/>
  </cols>
  <sheetData>
    <row r="1" spans="1:19" ht="11.25">
      <c r="A1" s="129" t="s">
        <v>455</v>
      </c>
      <c r="B1" s="129"/>
      <c r="C1" s="129"/>
      <c r="D1" s="129"/>
      <c r="E1" s="129"/>
      <c r="F1" s="129"/>
      <c r="G1" s="129"/>
      <c r="H1" s="129"/>
      <c r="I1" s="129"/>
      <c r="J1" s="129"/>
      <c r="K1" s="129"/>
      <c r="L1" s="129"/>
      <c r="M1" s="129"/>
      <c r="N1" s="129" t="str">
        <f>'交易简表'!M1</f>
        <v>（更新至2019年11月21日）</v>
      </c>
      <c r="P1" s="129"/>
      <c r="Q1" s="129"/>
      <c r="R1" s="129"/>
      <c r="S1" s="129"/>
    </row>
    <row r="2" spans="1:19" ht="19.5">
      <c r="A2" s="130" t="s">
        <v>2</v>
      </c>
      <c r="B2" s="130" t="s">
        <v>4</v>
      </c>
      <c r="C2" s="130" t="s">
        <v>456</v>
      </c>
      <c r="D2" s="130" t="s">
        <v>5</v>
      </c>
      <c r="E2" s="130" t="s">
        <v>457</v>
      </c>
      <c r="F2" s="130" t="s">
        <v>7</v>
      </c>
      <c r="G2" s="130" t="s">
        <v>458</v>
      </c>
      <c r="H2" s="130" t="s">
        <v>459</v>
      </c>
      <c r="I2" s="130" t="s">
        <v>8</v>
      </c>
      <c r="J2" s="130" t="s">
        <v>303</v>
      </c>
      <c r="K2" s="130" t="s">
        <v>9</v>
      </c>
      <c r="L2" s="130" t="s">
        <v>460</v>
      </c>
      <c r="M2" s="130" t="s">
        <v>461</v>
      </c>
      <c r="N2" s="130" t="s">
        <v>462</v>
      </c>
      <c r="O2" s="130" t="s">
        <v>463</v>
      </c>
      <c r="P2" s="130" t="s">
        <v>464</v>
      </c>
      <c r="Q2" s="130" t="s">
        <v>465</v>
      </c>
      <c r="R2" s="130" t="s">
        <v>466</v>
      </c>
      <c r="S2" s="130" t="s">
        <v>467</v>
      </c>
    </row>
    <row r="3" spans="1:19" ht="44.25" customHeight="1">
      <c r="A3" s="131" t="s">
        <v>452</v>
      </c>
      <c r="B3" s="131" t="s">
        <v>468</v>
      </c>
      <c r="C3" s="131" t="s">
        <v>469</v>
      </c>
      <c r="D3" s="132">
        <v>10000</v>
      </c>
      <c r="E3" s="132" t="s">
        <v>266</v>
      </c>
      <c r="F3" s="132">
        <v>0.001</v>
      </c>
      <c r="G3" s="132" t="s">
        <v>470</v>
      </c>
      <c r="H3" s="132" t="s">
        <v>471</v>
      </c>
      <c r="I3" s="132"/>
      <c r="J3" s="137"/>
      <c r="K3" s="137"/>
      <c r="L3" s="132" t="s">
        <v>472</v>
      </c>
      <c r="M3" s="132"/>
      <c r="N3" s="132"/>
      <c r="O3" s="132" t="s">
        <v>473</v>
      </c>
      <c r="P3" s="138" t="s">
        <v>474</v>
      </c>
      <c r="Q3" s="138" t="s">
        <v>474</v>
      </c>
      <c r="R3" s="132" t="s">
        <v>475</v>
      </c>
      <c r="S3" s="132" t="s">
        <v>476</v>
      </c>
    </row>
    <row r="4" spans="1:19" ht="74.25" customHeight="1">
      <c r="A4" s="133" t="s">
        <v>477</v>
      </c>
      <c r="B4" s="131" t="s">
        <v>478</v>
      </c>
      <c r="C4" s="131" t="s">
        <v>479</v>
      </c>
      <c r="D4" s="132" t="s">
        <v>18</v>
      </c>
      <c r="E4" s="134" t="s">
        <v>98</v>
      </c>
      <c r="F4" s="132" t="s">
        <v>480</v>
      </c>
      <c r="G4" s="132" t="s">
        <v>481</v>
      </c>
      <c r="H4" s="132" t="s">
        <v>482</v>
      </c>
      <c r="I4" s="134" t="s">
        <v>100</v>
      </c>
      <c r="J4" s="139" t="s">
        <v>483</v>
      </c>
      <c r="K4" s="139" t="s">
        <v>101</v>
      </c>
      <c r="L4" s="132" t="s">
        <v>484</v>
      </c>
      <c r="M4" s="132"/>
      <c r="N4" s="132" t="s">
        <v>102</v>
      </c>
      <c r="O4" s="132" t="s">
        <v>103</v>
      </c>
      <c r="P4" s="138" t="s">
        <v>474</v>
      </c>
      <c r="Q4" s="138" t="s">
        <v>104</v>
      </c>
      <c r="R4" s="132" t="s">
        <v>485</v>
      </c>
      <c r="S4" s="132" t="s">
        <v>486</v>
      </c>
    </row>
    <row r="5" spans="1:19" ht="74.25" customHeight="1">
      <c r="A5" s="135"/>
      <c r="B5" s="131" t="s">
        <v>487</v>
      </c>
      <c r="C5" s="131" t="s">
        <v>479</v>
      </c>
      <c r="D5" s="132" t="s">
        <v>18</v>
      </c>
      <c r="E5" s="134" t="s">
        <v>98</v>
      </c>
      <c r="F5" s="132" t="s">
        <v>245</v>
      </c>
      <c r="G5" s="132" t="s">
        <v>481</v>
      </c>
      <c r="H5" s="132" t="s">
        <v>482</v>
      </c>
      <c r="I5" s="134" t="s">
        <v>100</v>
      </c>
      <c r="J5" s="139" t="s">
        <v>483</v>
      </c>
      <c r="K5" s="139" t="s">
        <v>101</v>
      </c>
      <c r="L5" s="132" t="s">
        <v>484</v>
      </c>
      <c r="M5" s="132"/>
      <c r="N5" s="132" t="s">
        <v>102</v>
      </c>
      <c r="O5" s="132" t="s">
        <v>103</v>
      </c>
      <c r="P5" s="138" t="s">
        <v>474</v>
      </c>
      <c r="Q5" s="138" t="s">
        <v>104</v>
      </c>
      <c r="R5" s="132" t="s">
        <v>485</v>
      </c>
      <c r="S5" s="132" t="s">
        <v>486</v>
      </c>
    </row>
    <row r="6" spans="1:19" ht="74.25" customHeight="1">
      <c r="A6" s="133" t="s">
        <v>488</v>
      </c>
      <c r="B6" s="131" t="s">
        <v>489</v>
      </c>
      <c r="C6" s="131" t="s">
        <v>479</v>
      </c>
      <c r="D6" s="132" t="s">
        <v>18</v>
      </c>
      <c r="E6" s="136" t="s">
        <v>175</v>
      </c>
      <c r="F6" s="132" t="s">
        <v>119</v>
      </c>
      <c r="G6" s="132" t="s">
        <v>481</v>
      </c>
      <c r="H6" s="132" t="s">
        <v>482</v>
      </c>
      <c r="I6" s="134" t="s">
        <v>100</v>
      </c>
      <c r="J6" s="139" t="s">
        <v>490</v>
      </c>
      <c r="K6" s="139" t="s">
        <v>101</v>
      </c>
      <c r="L6" s="132" t="s">
        <v>491</v>
      </c>
      <c r="M6" s="132"/>
      <c r="N6" s="132" t="s">
        <v>176</v>
      </c>
      <c r="O6" s="132" t="s">
        <v>177</v>
      </c>
      <c r="P6" s="138" t="s">
        <v>474</v>
      </c>
      <c r="Q6" s="138" t="s">
        <v>104</v>
      </c>
      <c r="R6" s="132" t="s">
        <v>485</v>
      </c>
      <c r="S6" s="132" t="s">
        <v>486</v>
      </c>
    </row>
    <row r="7" spans="1:19" ht="74.25" customHeight="1">
      <c r="A7" s="135"/>
      <c r="B7" s="131" t="s">
        <v>492</v>
      </c>
      <c r="C7" s="131" t="s">
        <v>479</v>
      </c>
      <c r="D7" s="132" t="s">
        <v>18</v>
      </c>
      <c r="E7" s="136" t="s">
        <v>19</v>
      </c>
      <c r="F7" s="132" t="s">
        <v>119</v>
      </c>
      <c r="G7" s="132" t="s">
        <v>481</v>
      </c>
      <c r="H7" s="132" t="s">
        <v>493</v>
      </c>
      <c r="I7" s="134" t="s">
        <v>100</v>
      </c>
      <c r="J7" s="139" t="s">
        <v>490</v>
      </c>
      <c r="K7" s="139" t="s">
        <v>101</v>
      </c>
      <c r="L7" s="132" t="s">
        <v>494</v>
      </c>
      <c r="M7" s="132"/>
      <c r="N7" s="132" t="s">
        <v>180</v>
      </c>
      <c r="O7" s="132" t="s">
        <v>177</v>
      </c>
      <c r="P7" s="138" t="s">
        <v>474</v>
      </c>
      <c r="Q7" s="138" t="s">
        <v>104</v>
      </c>
      <c r="R7" s="132" t="s">
        <v>485</v>
      </c>
      <c r="S7" s="132" t="s">
        <v>486</v>
      </c>
    </row>
    <row r="8" spans="1:19" ht="58.5">
      <c r="A8" s="133" t="s">
        <v>495</v>
      </c>
      <c r="B8" s="131" t="s">
        <v>496</v>
      </c>
      <c r="C8" s="131" t="s">
        <v>479</v>
      </c>
      <c r="D8" s="132" t="s">
        <v>497</v>
      </c>
      <c r="E8" s="136" t="s">
        <v>244</v>
      </c>
      <c r="F8" s="132" t="s">
        <v>245</v>
      </c>
      <c r="G8" s="132" t="s">
        <v>481</v>
      </c>
      <c r="H8" s="132" t="s">
        <v>498</v>
      </c>
      <c r="I8" s="136" t="s">
        <v>45</v>
      </c>
      <c r="J8" s="139" t="s">
        <v>483</v>
      </c>
      <c r="K8" s="139" t="s">
        <v>483</v>
      </c>
      <c r="L8" s="132" t="s">
        <v>499</v>
      </c>
      <c r="M8" s="132"/>
      <c r="N8" s="132" t="s">
        <v>500</v>
      </c>
      <c r="O8" s="136" t="s">
        <v>246</v>
      </c>
      <c r="P8" s="138" t="s">
        <v>474</v>
      </c>
      <c r="Q8" s="138" t="s">
        <v>474</v>
      </c>
      <c r="R8" s="132" t="s">
        <v>475</v>
      </c>
      <c r="S8" s="132" t="s">
        <v>486</v>
      </c>
    </row>
    <row r="9" spans="1:19" ht="39.75" customHeight="1">
      <c r="A9" s="135"/>
      <c r="B9" s="131" t="s">
        <v>249</v>
      </c>
      <c r="C9" s="131" t="s">
        <v>479</v>
      </c>
      <c r="D9" s="132" t="s">
        <v>18</v>
      </c>
      <c r="E9" s="136" t="s">
        <v>192</v>
      </c>
      <c r="F9" s="132" t="s">
        <v>245</v>
      </c>
      <c r="G9" s="132" t="s">
        <v>481</v>
      </c>
      <c r="H9" s="132" t="s">
        <v>501</v>
      </c>
      <c r="I9" s="136" t="s">
        <v>193</v>
      </c>
      <c r="J9" s="139" t="s">
        <v>483</v>
      </c>
      <c r="K9" s="139" t="s">
        <v>483</v>
      </c>
      <c r="L9" s="132" t="s">
        <v>176</v>
      </c>
      <c r="M9" s="132"/>
      <c r="N9" s="132" t="s">
        <v>502</v>
      </c>
      <c r="O9" s="136" t="s">
        <v>246</v>
      </c>
      <c r="P9" s="138" t="s">
        <v>474</v>
      </c>
      <c r="Q9" s="138" t="s">
        <v>474</v>
      </c>
      <c r="R9" s="132" t="s">
        <v>475</v>
      </c>
      <c r="S9" s="132" t="s">
        <v>486</v>
      </c>
    </row>
    <row r="11" ht="9.75">
      <c r="Q11" s="112"/>
    </row>
  </sheetData>
  <sheetProtection/>
  <mergeCells count="3">
    <mergeCell ref="A4:A5"/>
    <mergeCell ref="A6:A7"/>
    <mergeCell ref="A8:A9"/>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0"/>
  <sheetViews>
    <sheetView workbookViewId="0" topLeftCell="A1">
      <selection activeCell="C18" sqref="C18"/>
    </sheetView>
  </sheetViews>
  <sheetFormatPr defaultColWidth="9.00390625" defaultRowHeight="14.25"/>
  <cols>
    <col min="1" max="1" width="7.375" style="0" customWidth="1"/>
    <col min="2" max="2" width="10.50390625" style="0" customWidth="1"/>
    <col min="3" max="3" width="21.875" style="0" customWidth="1"/>
    <col min="4" max="4" width="19.625" style="0" customWidth="1"/>
    <col min="5" max="5" width="128.50390625" style="0" bestFit="1" customWidth="1"/>
  </cols>
  <sheetData>
    <row r="1" spans="1:5" ht="39.75" customHeight="1">
      <c r="A1" s="122" t="s">
        <v>503</v>
      </c>
      <c r="B1" s="122"/>
      <c r="C1" s="122"/>
      <c r="D1" s="122"/>
      <c r="E1" s="122"/>
    </row>
    <row r="2" spans="1:9" s="121" customFormat="1" ht="24.75" customHeight="1">
      <c r="A2" s="9" t="s">
        <v>504</v>
      </c>
      <c r="B2" s="9" t="s">
        <v>505</v>
      </c>
      <c r="C2" s="9" t="s">
        <v>506</v>
      </c>
      <c r="D2" s="123" t="s">
        <v>507</v>
      </c>
      <c r="E2" s="9" t="s">
        <v>508</v>
      </c>
      <c r="I2" s="121" t="str">
        <f>'交易简表'!M1</f>
        <v>（更新至2019年11月21日）</v>
      </c>
    </row>
    <row r="3" spans="1:10" ht="16.5">
      <c r="A3" s="11" t="s">
        <v>264</v>
      </c>
      <c r="B3" s="11" t="s">
        <v>509</v>
      </c>
      <c r="C3" s="11" t="s">
        <v>510</v>
      </c>
      <c r="D3" s="11" t="s">
        <v>511</v>
      </c>
      <c r="E3" s="124" t="s">
        <v>512</v>
      </c>
      <c r="F3" s="125"/>
      <c r="G3" s="125"/>
      <c r="H3" s="125"/>
      <c r="I3" s="125"/>
      <c r="J3" s="125"/>
    </row>
    <row r="4" spans="1:10" ht="16.5">
      <c r="A4" s="11" t="s">
        <v>274</v>
      </c>
      <c r="B4" s="11" t="s">
        <v>509</v>
      </c>
      <c r="C4" s="11" t="s">
        <v>510</v>
      </c>
      <c r="D4" s="11" t="s">
        <v>511</v>
      </c>
      <c r="E4" s="124" t="s">
        <v>512</v>
      </c>
      <c r="F4" s="125"/>
      <c r="G4" s="125"/>
      <c r="H4" s="125"/>
      <c r="I4" s="125"/>
      <c r="J4" s="125"/>
    </row>
    <row r="5" spans="1:10" ht="16.5">
      <c r="A5" s="11" t="s">
        <v>276</v>
      </c>
      <c r="B5" s="11" t="s">
        <v>509</v>
      </c>
      <c r="C5" s="11" t="s">
        <v>510</v>
      </c>
      <c r="D5" s="11" t="s">
        <v>511</v>
      </c>
      <c r="E5" s="124" t="s">
        <v>512</v>
      </c>
      <c r="F5" s="125"/>
      <c r="G5" s="125"/>
      <c r="H5" s="125"/>
      <c r="I5" s="125"/>
      <c r="J5" s="125"/>
    </row>
    <row r="6" spans="1:10" ht="14.25">
      <c r="A6" s="126" t="s">
        <v>513</v>
      </c>
      <c r="B6" s="125"/>
      <c r="C6" s="125"/>
      <c r="D6" s="125"/>
      <c r="E6" s="125"/>
      <c r="F6" s="125"/>
      <c r="G6" s="125"/>
      <c r="H6" s="125"/>
      <c r="I6" s="125"/>
      <c r="J6" s="125"/>
    </row>
    <row r="7" spans="1:10" ht="30" customHeight="1">
      <c r="A7" s="127" t="s">
        <v>514</v>
      </c>
      <c r="B7" s="128"/>
      <c r="C7" s="128"/>
      <c r="D7" s="128"/>
      <c r="E7" s="128"/>
      <c r="F7" s="125"/>
      <c r="G7" s="125"/>
      <c r="H7" s="125"/>
      <c r="I7" s="125"/>
      <c r="J7" s="125"/>
    </row>
    <row r="8" spans="1:10" ht="22.5" customHeight="1">
      <c r="A8" s="126" t="s">
        <v>515</v>
      </c>
      <c r="B8" s="125"/>
      <c r="C8" s="125"/>
      <c r="D8" s="125"/>
      <c r="E8" s="125"/>
      <c r="F8" s="125"/>
      <c r="G8" s="125"/>
      <c r="H8" s="125"/>
      <c r="I8" s="125"/>
      <c r="J8" s="125"/>
    </row>
    <row r="9" spans="1:10" ht="20.25" customHeight="1">
      <c r="A9" s="126" t="s">
        <v>516</v>
      </c>
      <c r="B9" s="125"/>
      <c r="C9" s="125"/>
      <c r="D9" s="125"/>
      <c r="E9" s="125"/>
      <c r="F9" s="125"/>
      <c r="G9" s="125"/>
      <c r="H9" s="125"/>
      <c r="I9" s="125"/>
      <c r="J9" s="125"/>
    </row>
    <row r="10" ht="22.5" customHeight="1">
      <c r="A10" s="126" t="s">
        <v>517</v>
      </c>
    </row>
  </sheetData>
  <sheetProtection/>
  <mergeCells count="2">
    <mergeCell ref="A1:E1"/>
    <mergeCell ref="A7:E7"/>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C11" sqref="C11"/>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15" t="s">
        <v>518</v>
      </c>
      <c r="B1" s="115"/>
      <c r="C1" s="115"/>
    </row>
    <row r="2" spans="1:3" s="114" customFormat="1" ht="26.25" customHeight="1">
      <c r="A2" s="116" t="s">
        <v>519</v>
      </c>
      <c r="B2" s="116" t="s">
        <v>520</v>
      </c>
      <c r="C2" s="116" t="s">
        <v>521</v>
      </c>
    </row>
    <row r="3" spans="1:3" s="114" customFormat="1" ht="34.5">
      <c r="A3" s="117" t="s">
        <v>522</v>
      </c>
      <c r="B3" s="118" t="s">
        <v>523</v>
      </c>
      <c r="C3" s="118" t="s">
        <v>524</v>
      </c>
    </row>
    <row r="4" ht="17.25">
      <c r="A4" s="119" t="s">
        <v>525</v>
      </c>
    </row>
    <row r="10" ht="14.25">
      <c r="C10" s="120"/>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X67"/>
  <sheetViews>
    <sheetView workbookViewId="0" topLeftCell="A1">
      <pane xSplit="1" ySplit="2" topLeftCell="B3" activePane="bottomRight" state="frozen"/>
      <selection pane="bottomRight" activeCell="M57" sqref="M57"/>
    </sheetView>
  </sheetViews>
  <sheetFormatPr defaultColWidth="9.00390625" defaultRowHeight="14.25"/>
  <cols>
    <col min="6" max="6" width="9.00390625" style="14" customWidth="1"/>
    <col min="7" max="7" width="14.375" style="0" customWidth="1"/>
  </cols>
  <sheetData>
    <row r="1" spans="1:24" ht="14.25">
      <c r="A1" s="15" t="s">
        <v>526</v>
      </c>
      <c r="B1" s="16"/>
      <c r="C1" s="16"/>
      <c r="D1" s="16"/>
      <c r="E1" s="16"/>
      <c r="F1" s="17"/>
      <c r="G1" s="16"/>
      <c r="H1" s="16"/>
      <c r="I1" s="16"/>
      <c r="J1" s="16"/>
      <c r="K1" s="16"/>
      <c r="L1" s="16"/>
      <c r="M1" s="16"/>
      <c r="N1" s="16"/>
      <c r="O1" s="16"/>
      <c r="P1" s="16"/>
      <c r="Q1" s="16"/>
      <c r="R1" s="16"/>
      <c r="S1" s="16"/>
      <c r="T1" s="16"/>
      <c r="U1" s="16"/>
      <c r="V1" s="16"/>
      <c r="W1" s="16"/>
      <c r="X1" s="15" t="str">
        <f>'交易简表'!M1</f>
        <v>（更新至2019年11月21日）</v>
      </c>
    </row>
    <row r="2" spans="1:24" ht="22.5">
      <c r="A2" s="18" t="s">
        <v>2</v>
      </c>
      <c r="B2" s="19" t="s">
        <v>3</v>
      </c>
      <c r="C2" s="19" t="s">
        <v>4</v>
      </c>
      <c r="D2" s="19" t="s">
        <v>5</v>
      </c>
      <c r="E2" s="19" t="s">
        <v>527</v>
      </c>
      <c r="F2" s="19" t="s">
        <v>528</v>
      </c>
      <c r="G2" s="19" t="s">
        <v>6</v>
      </c>
      <c r="H2" s="19" t="s">
        <v>7</v>
      </c>
      <c r="I2" s="19" t="s">
        <v>529</v>
      </c>
      <c r="J2" s="19" t="s">
        <v>530</v>
      </c>
      <c r="K2" s="19" t="s">
        <v>531</v>
      </c>
      <c r="L2" s="19" t="s">
        <v>532</v>
      </c>
      <c r="M2" s="19" t="s">
        <v>533</v>
      </c>
      <c r="N2" s="19" t="s">
        <v>534</v>
      </c>
      <c r="O2" s="19" t="s">
        <v>535</v>
      </c>
      <c r="P2" s="19" t="s">
        <v>536</v>
      </c>
      <c r="Q2" s="19" t="s">
        <v>537</v>
      </c>
      <c r="R2" s="19" t="s">
        <v>12</v>
      </c>
      <c r="S2" s="19" t="s">
        <v>14</v>
      </c>
      <c r="T2" s="19" t="s">
        <v>538</v>
      </c>
      <c r="U2" s="86" t="s">
        <v>539</v>
      </c>
      <c r="V2" s="87"/>
      <c r="W2" s="87"/>
      <c r="X2" s="87"/>
    </row>
    <row r="3" spans="1:24" ht="45">
      <c r="A3" s="20" t="s">
        <v>15</v>
      </c>
      <c r="B3" s="21" t="s">
        <v>16</v>
      </c>
      <c r="C3" s="21" t="s">
        <v>17</v>
      </c>
      <c r="D3" s="22" t="s">
        <v>18</v>
      </c>
      <c r="E3" s="22" t="s">
        <v>540</v>
      </c>
      <c r="F3" s="23">
        <v>1</v>
      </c>
      <c r="G3" s="23" t="s">
        <v>19</v>
      </c>
      <c r="H3" s="24" t="s">
        <v>20</v>
      </c>
      <c r="I3" s="59">
        <v>0.3</v>
      </c>
      <c r="J3" s="59">
        <f>I3+5%</f>
        <v>0.35</v>
      </c>
      <c r="K3" s="60" t="s">
        <v>541</v>
      </c>
      <c r="L3" s="60" t="s">
        <v>28</v>
      </c>
      <c r="M3" s="48">
        <v>1000</v>
      </c>
      <c r="N3" s="48" t="s">
        <v>542</v>
      </c>
      <c r="O3" s="48" t="s">
        <v>543</v>
      </c>
      <c r="P3" s="48">
        <v>0</v>
      </c>
      <c r="Q3" s="48"/>
      <c r="R3" s="23" t="s">
        <v>22</v>
      </c>
      <c r="S3" s="88" t="s">
        <v>24</v>
      </c>
      <c r="T3" s="88" t="s">
        <v>544</v>
      </c>
      <c r="U3" s="89" t="s">
        <v>545</v>
      </c>
      <c r="V3" s="89" t="s">
        <v>546</v>
      </c>
      <c r="W3" s="89" t="s">
        <v>547</v>
      </c>
      <c r="X3" s="90"/>
    </row>
    <row r="4" spans="1:24" ht="67.5">
      <c r="A4" s="25"/>
      <c r="B4" s="21" t="s">
        <v>25</v>
      </c>
      <c r="C4" s="21" t="s">
        <v>26</v>
      </c>
      <c r="D4" s="22" t="s">
        <v>27</v>
      </c>
      <c r="E4" s="22" t="s">
        <v>548</v>
      </c>
      <c r="F4" s="23">
        <v>1</v>
      </c>
      <c r="G4" s="23" t="s">
        <v>19</v>
      </c>
      <c r="H4" s="26" t="s">
        <v>28</v>
      </c>
      <c r="I4" s="61">
        <v>0.3</v>
      </c>
      <c r="J4" s="59">
        <f aca="true" t="shared" si="0" ref="J4:J20">I4+5%</f>
        <v>0.35</v>
      </c>
      <c r="K4" s="60" t="s">
        <v>541</v>
      </c>
      <c r="L4" s="60" t="s">
        <v>28</v>
      </c>
      <c r="M4" s="48">
        <v>400</v>
      </c>
      <c r="N4" s="48" t="s">
        <v>549</v>
      </c>
      <c r="O4" s="44" t="s">
        <v>550</v>
      </c>
      <c r="P4" s="44" t="s">
        <v>551</v>
      </c>
      <c r="Q4" s="48"/>
      <c r="R4" s="23" t="s">
        <v>22</v>
      </c>
      <c r="S4" s="88" t="s">
        <v>24</v>
      </c>
      <c r="T4" s="88" t="s">
        <v>552</v>
      </c>
      <c r="U4" s="91"/>
      <c r="V4" s="92"/>
      <c r="W4" s="92"/>
      <c r="X4" s="90"/>
    </row>
    <row r="5" spans="1:24" ht="67.5">
      <c r="A5" s="25"/>
      <c r="B5" s="21" t="s">
        <v>29</v>
      </c>
      <c r="C5" s="21" t="s">
        <v>30</v>
      </c>
      <c r="D5" s="22" t="s">
        <v>27</v>
      </c>
      <c r="E5" s="22" t="s">
        <v>548</v>
      </c>
      <c r="F5" s="23">
        <v>1</v>
      </c>
      <c r="G5" s="23" t="s">
        <v>19</v>
      </c>
      <c r="H5" s="24" t="s">
        <v>28</v>
      </c>
      <c r="I5" s="61">
        <v>0.3</v>
      </c>
      <c r="J5" s="59">
        <f t="shared" si="0"/>
        <v>0.35</v>
      </c>
      <c r="K5" s="60" t="s">
        <v>541</v>
      </c>
      <c r="L5" s="60" t="s">
        <v>28</v>
      </c>
      <c r="M5" s="48">
        <v>300</v>
      </c>
      <c r="N5" s="48" t="s">
        <v>549</v>
      </c>
      <c r="O5" s="48" t="s">
        <v>553</v>
      </c>
      <c r="P5" s="48" t="s">
        <v>553</v>
      </c>
      <c r="Q5" s="48"/>
      <c r="R5" s="23" t="s">
        <v>22</v>
      </c>
      <c r="S5" s="88" t="s">
        <v>24</v>
      </c>
      <c r="T5" s="88" t="s">
        <v>552</v>
      </c>
      <c r="U5" s="91"/>
      <c r="V5" s="92"/>
      <c r="W5" s="92"/>
      <c r="X5" s="90"/>
    </row>
    <row r="6" spans="1:24" ht="67.5">
      <c r="A6" s="25"/>
      <c r="B6" s="21" t="s">
        <v>34</v>
      </c>
      <c r="C6" s="21" t="s">
        <v>35</v>
      </c>
      <c r="D6" s="22" t="s">
        <v>27</v>
      </c>
      <c r="E6" s="22" t="s">
        <v>548</v>
      </c>
      <c r="F6" s="23">
        <v>1</v>
      </c>
      <c r="G6" s="23" t="s">
        <v>36</v>
      </c>
      <c r="H6" s="24" t="s">
        <v>28</v>
      </c>
      <c r="I6" s="61">
        <v>0.3</v>
      </c>
      <c r="J6" s="59">
        <f t="shared" si="0"/>
        <v>0.35</v>
      </c>
      <c r="K6" s="60" t="s">
        <v>541</v>
      </c>
      <c r="L6" s="60" t="s">
        <v>28</v>
      </c>
      <c r="M6" s="48">
        <v>1000</v>
      </c>
      <c r="N6" s="48" t="s">
        <v>554</v>
      </c>
      <c r="O6" s="48"/>
      <c r="P6" s="48"/>
      <c r="Q6" s="48"/>
      <c r="R6" s="23" t="s">
        <v>22</v>
      </c>
      <c r="S6" s="88" t="s">
        <v>24</v>
      </c>
      <c r="T6" s="88" t="s">
        <v>552</v>
      </c>
      <c r="U6" s="91"/>
      <c r="V6" s="92"/>
      <c r="W6" s="92"/>
      <c r="X6" s="90"/>
    </row>
    <row r="7" spans="1:24" ht="90">
      <c r="A7" s="25"/>
      <c r="B7" s="21" t="s">
        <v>37</v>
      </c>
      <c r="C7" s="21" t="s">
        <v>38</v>
      </c>
      <c r="D7" s="22" t="s">
        <v>18</v>
      </c>
      <c r="E7" s="22" t="s">
        <v>540</v>
      </c>
      <c r="F7" s="23">
        <v>1</v>
      </c>
      <c r="G7" s="23" t="s">
        <v>39</v>
      </c>
      <c r="H7" s="24" t="s">
        <v>28</v>
      </c>
      <c r="I7" s="61">
        <v>0.3</v>
      </c>
      <c r="J7" s="59">
        <f t="shared" si="0"/>
        <v>0.35</v>
      </c>
      <c r="K7" s="60" t="s">
        <v>541</v>
      </c>
      <c r="L7" s="60" t="s">
        <v>28</v>
      </c>
      <c r="M7" s="48">
        <v>500</v>
      </c>
      <c r="N7" s="48" t="s">
        <v>549</v>
      </c>
      <c r="O7" s="48" t="s">
        <v>555</v>
      </c>
      <c r="P7" s="48">
        <v>0</v>
      </c>
      <c r="Q7" s="48"/>
      <c r="R7" s="23" t="s">
        <v>22</v>
      </c>
      <c r="S7" s="88" t="s">
        <v>41</v>
      </c>
      <c r="T7" s="88" t="s">
        <v>552</v>
      </c>
      <c r="U7" s="91"/>
      <c r="V7" s="92"/>
      <c r="W7" s="92"/>
      <c r="X7" s="90"/>
    </row>
    <row r="8" spans="1:24" ht="67.5">
      <c r="A8" s="25"/>
      <c r="B8" s="27" t="s">
        <v>42</v>
      </c>
      <c r="C8" s="27" t="s">
        <v>43</v>
      </c>
      <c r="D8" s="22" t="s">
        <v>18</v>
      </c>
      <c r="E8" s="22" t="s">
        <v>540</v>
      </c>
      <c r="F8" s="23">
        <v>1</v>
      </c>
      <c r="G8" s="23" t="s">
        <v>44</v>
      </c>
      <c r="H8" s="24" t="s">
        <v>28</v>
      </c>
      <c r="I8" s="61">
        <v>0.3</v>
      </c>
      <c r="J8" s="59">
        <f t="shared" si="0"/>
        <v>0.35</v>
      </c>
      <c r="K8" s="60" t="s">
        <v>541</v>
      </c>
      <c r="L8" s="60" t="s">
        <v>28</v>
      </c>
      <c r="M8" s="48">
        <v>1000</v>
      </c>
      <c r="N8" s="48" t="s">
        <v>549</v>
      </c>
      <c r="O8" s="48" t="s">
        <v>555</v>
      </c>
      <c r="P8" s="48">
        <v>0</v>
      </c>
      <c r="Q8" s="48"/>
      <c r="R8" s="23" t="s">
        <v>22</v>
      </c>
      <c r="S8" s="88" t="s">
        <v>24</v>
      </c>
      <c r="T8" s="88" t="s">
        <v>552</v>
      </c>
      <c r="U8" s="91"/>
      <c r="V8" s="92"/>
      <c r="W8" s="92"/>
      <c r="X8" s="90"/>
    </row>
    <row r="9" spans="1:24" ht="101.25">
      <c r="A9" s="25"/>
      <c r="B9" s="27" t="s">
        <v>46</v>
      </c>
      <c r="C9" s="27" t="s">
        <v>47</v>
      </c>
      <c r="D9" s="22" t="s">
        <v>48</v>
      </c>
      <c r="E9" s="22" t="s">
        <v>556</v>
      </c>
      <c r="F9" s="23">
        <v>8</v>
      </c>
      <c r="G9" s="23" t="s">
        <v>19</v>
      </c>
      <c r="H9" s="24" t="s">
        <v>49</v>
      </c>
      <c r="I9" s="61">
        <v>0.3</v>
      </c>
      <c r="J9" s="59">
        <f t="shared" si="0"/>
        <v>0.35</v>
      </c>
      <c r="K9" s="60" t="s">
        <v>541</v>
      </c>
      <c r="L9" s="60" t="s">
        <v>28</v>
      </c>
      <c r="M9" s="48">
        <v>400</v>
      </c>
      <c r="N9" s="48" t="s">
        <v>557</v>
      </c>
      <c r="O9" s="48" t="s">
        <v>558</v>
      </c>
      <c r="P9" s="48" t="s">
        <v>559</v>
      </c>
      <c r="Q9" s="48"/>
      <c r="R9" s="23" t="s">
        <v>22</v>
      </c>
      <c r="S9" s="88" t="s">
        <v>50</v>
      </c>
      <c r="T9" s="88" t="s">
        <v>552</v>
      </c>
      <c r="U9" s="91"/>
      <c r="V9" s="92"/>
      <c r="W9" s="92"/>
      <c r="X9" s="90"/>
    </row>
    <row r="10" spans="1:24" ht="67.5">
      <c r="A10" s="25"/>
      <c r="B10" s="27" t="s">
        <v>51</v>
      </c>
      <c r="C10" s="27" t="s">
        <v>52</v>
      </c>
      <c r="D10" s="22" t="s">
        <v>48</v>
      </c>
      <c r="E10" s="22" t="s">
        <v>548</v>
      </c>
      <c r="F10" s="23">
        <v>4</v>
      </c>
      <c r="G10" s="23" t="s">
        <v>36</v>
      </c>
      <c r="H10" s="24" t="s">
        <v>49</v>
      </c>
      <c r="I10" s="61">
        <v>0.2</v>
      </c>
      <c r="J10" s="59">
        <f t="shared" si="0"/>
        <v>0.25</v>
      </c>
      <c r="K10" s="60" t="s">
        <v>541</v>
      </c>
      <c r="L10" s="60" t="s">
        <v>28</v>
      </c>
      <c r="M10" s="44">
        <v>200</v>
      </c>
      <c r="N10" s="44" t="s">
        <v>560</v>
      </c>
      <c r="O10" s="44" t="s">
        <v>561</v>
      </c>
      <c r="P10" s="44" t="s">
        <v>561</v>
      </c>
      <c r="Q10" s="44"/>
      <c r="R10" s="23" t="s">
        <v>22</v>
      </c>
      <c r="S10" s="88" t="s">
        <v>50</v>
      </c>
      <c r="T10" s="88" t="s">
        <v>552</v>
      </c>
      <c r="U10" s="91"/>
      <c r="V10" s="92"/>
      <c r="W10" s="92"/>
      <c r="X10" s="90"/>
    </row>
    <row r="11" spans="1:24" ht="67.5">
      <c r="A11" s="25"/>
      <c r="B11" s="27" t="s">
        <v>54</v>
      </c>
      <c r="C11" s="27" t="s">
        <v>55</v>
      </c>
      <c r="D11" s="22" t="s">
        <v>18</v>
      </c>
      <c r="E11" s="22" t="s">
        <v>540</v>
      </c>
      <c r="F11" s="23">
        <v>1</v>
      </c>
      <c r="G11" s="23" t="s">
        <v>19</v>
      </c>
      <c r="H11" s="24" t="s">
        <v>28</v>
      </c>
      <c r="I11" s="61">
        <v>0.3</v>
      </c>
      <c r="J11" s="59">
        <f t="shared" si="0"/>
        <v>0.35</v>
      </c>
      <c r="K11" s="60" t="s">
        <v>541</v>
      </c>
      <c r="L11" s="60" t="s">
        <v>28</v>
      </c>
      <c r="M11" s="44">
        <v>1000</v>
      </c>
      <c r="N11" s="44" t="s">
        <v>562</v>
      </c>
      <c r="O11" s="62" t="s">
        <v>563</v>
      </c>
      <c r="P11" s="63" t="s">
        <v>563</v>
      </c>
      <c r="Q11" s="44"/>
      <c r="R11" s="23" t="s">
        <v>22</v>
      </c>
      <c r="S11" s="88" t="s">
        <v>24</v>
      </c>
      <c r="T11" s="88" t="s">
        <v>552</v>
      </c>
      <c r="U11" s="91"/>
      <c r="V11" s="92"/>
      <c r="W11" s="92"/>
      <c r="X11" s="90"/>
    </row>
    <row r="12" spans="1:24" ht="67.5">
      <c r="A12" s="25"/>
      <c r="B12" s="21" t="s">
        <v>56</v>
      </c>
      <c r="C12" s="21" t="s">
        <v>57</v>
      </c>
      <c r="D12" s="22" t="s">
        <v>48</v>
      </c>
      <c r="E12" s="22" t="s">
        <v>564</v>
      </c>
      <c r="F12" s="23">
        <v>1</v>
      </c>
      <c r="G12" s="23" t="s">
        <v>36</v>
      </c>
      <c r="H12" s="24" t="s">
        <v>20</v>
      </c>
      <c r="I12" s="61">
        <v>0.3</v>
      </c>
      <c r="J12" s="59">
        <f t="shared" si="0"/>
        <v>0.35</v>
      </c>
      <c r="K12" s="60" t="s">
        <v>541</v>
      </c>
      <c r="L12" s="60" t="s">
        <v>28</v>
      </c>
      <c r="M12" s="48">
        <v>5000</v>
      </c>
      <c r="N12" s="48" t="s">
        <v>549</v>
      </c>
      <c r="O12" s="48" t="s">
        <v>565</v>
      </c>
      <c r="P12" s="48">
        <v>0</v>
      </c>
      <c r="Q12" s="48"/>
      <c r="R12" s="23" t="s">
        <v>22</v>
      </c>
      <c r="S12" s="88" t="s">
        <v>24</v>
      </c>
      <c r="T12" s="88" t="s">
        <v>552</v>
      </c>
      <c r="U12" s="91"/>
      <c r="V12" s="92"/>
      <c r="W12" s="92"/>
      <c r="X12" s="90"/>
    </row>
    <row r="13" spans="1:24" ht="45">
      <c r="A13" s="25"/>
      <c r="B13" s="27" t="s">
        <v>60</v>
      </c>
      <c r="C13" s="27" t="s">
        <v>61</v>
      </c>
      <c r="D13" s="22" t="s">
        <v>18</v>
      </c>
      <c r="E13" s="22" t="s">
        <v>540</v>
      </c>
      <c r="F13" s="23">
        <v>1</v>
      </c>
      <c r="G13" s="23" t="s">
        <v>36</v>
      </c>
      <c r="H13" s="24" t="s">
        <v>28</v>
      </c>
      <c r="I13" s="61">
        <v>0.3</v>
      </c>
      <c r="J13" s="59">
        <f t="shared" si="0"/>
        <v>0.35</v>
      </c>
      <c r="K13" s="60" t="s">
        <v>541</v>
      </c>
      <c r="L13" s="60" t="s">
        <v>28</v>
      </c>
      <c r="M13" s="44">
        <v>1000</v>
      </c>
      <c r="N13" s="44" t="s">
        <v>566</v>
      </c>
      <c r="O13" s="44" t="s">
        <v>567</v>
      </c>
      <c r="P13" s="44" t="s">
        <v>568</v>
      </c>
      <c r="Q13" s="44"/>
      <c r="R13" s="23" t="s">
        <v>22</v>
      </c>
      <c r="S13" s="88" t="s">
        <v>24</v>
      </c>
      <c r="T13" s="88"/>
      <c r="U13" s="91"/>
      <c r="V13" s="92"/>
      <c r="W13" s="92"/>
      <c r="X13" s="90"/>
    </row>
    <row r="14" spans="1:24" ht="67.5">
      <c r="A14" s="25"/>
      <c r="B14" s="28" t="s">
        <v>64</v>
      </c>
      <c r="C14" s="28" t="s">
        <v>65</v>
      </c>
      <c r="D14" s="22" t="s">
        <v>66</v>
      </c>
      <c r="E14" s="22" t="s">
        <v>569</v>
      </c>
      <c r="F14" s="23">
        <v>1</v>
      </c>
      <c r="G14" s="29" t="s">
        <v>19</v>
      </c>
      <c r="H14" s="30" t="s">
        <v>28</v>
      </c>
      <c r="I14" s="61">
        <v>0.2</v>
      </c>
      <c r="J14" s="59">
        <f t="shared" si="0"/>
        <v>0.25</v>
      </c>
      <c r="K14" s="60" t="s">
        <v>541</v>
      </c>
      <c r="L14" s="60" t="s">
        <v>28</v>
      </c>
      <c r="M14" s="48">
        <v>200</v>
      </c>
      <c r="N14" s="48" t="s">
        <v>570</v>
      </c>
      <c r="O14" s="48" t="s">
        <v>571</v>
      </c>
      <c r="P14" s="48" t="s">
        <v>571</v>
      </c>
      <c r="Q14" s="48"/>
      <c r="R14" s="23" t="s">
        <v>22</v>
      </c>
      <c r="S14" s="88" t="s">
        <v>24</v>
      </c>
      <c r="T14" s="88" t="s">
        <v>552</v>
      </c>
      <c r="U14" s="91"/>
      <c r="V14" s="92"/>
      <c r="W14" s="92"/>
      <c r="X14" s="90"/>
    </row>
    <row r="15" spans="1:24" ht="90">
      <c r="A15" s="25"/>
      <c r="B15" s="31" t="s">
        <v>67</v>
      </c>
      <c r="C15" s="31" t="s">
        <v>68</v>
      </c>
      <c r="D15" s="32" t="s">
        <v>69</v>
      </c>
      <c r="E15" s="32" t="s">
        <v>572</v>
      </c>
      <c r="F15" s="33">
        <v>200</v>
      </c>
      <c r="G15" s="33" t="s">
        <v>36</v>
      </c>
      <c r="H15" s="34" t="s">
        <v>70</v>
      </c>
      <c r="I15" s="61">
        <v>0.2</v>
      </c>
      <c r="J15" s="59">
        <f t="shared" si="0"/>
        <v>0.25</v>
      </c>
      <c r="K15" s="60" t="s">
        <v>541</v>
      </c>
      <c r="L15" s="60" t="s">
        <v>28</v>
      </c>
      <c r="M15" s="48">
        <v>4000</v>
      </c>
      <c r="N15" s="48" t="s">
        <v>549</v>
      </c>
      <c r="O15" s="48"/>
      <c r="P15" s="48"/>
      <c r="Q15" s="48"/>
      <c r="R15" s="33" t="s">
        <v>72</v>
      </c>
      <c r="S15" s="93" t="s">
        <v>73</v>
      </c>
      <c r="T15" s="93"/>
      <c r="U15" s="91"/>
      <c r="V15" s="92"/>
      <c r="W15" s="92"/>
      <c r="X15" s="90"/>
    </row>
    <row r="16" spans="1:24" ht="67.5">
      <c r="A16" s="25"/>
      <c r="B16" s="21" t="s">
        <v>74</v>
      </c>
      <c r="C16" s="21" t="s">
        <v>75</v>
      </c>
      <c r="D16" s="22" t="s">
        <v>27</v>
      </c>
      <c r="E16" s="22" t="s">
        <v>548</v>
      </c>
      <c r="F16" s="35">
        <v>1</v>
      </c>
      <c r="G16" s="35" t="s">
        <v>19</v>
      </c>
      <c r="H16" s="36" t="s">
        <v>28</v>
      </c>
      <c r="I16" s="59">
        <v>0.2</v>
      </c>
      <c r="J16" s="59">
        <f t="shared" si="0"/>
        <v>0.25</v>
      </c>
      <c r="K16" s="60" t="s">
        <v>541</v>
      </c>
      <c r="L16" s="60" t="s">
        <v>28</v>
      </c>
      <c r="M16" s="44">
        <v>500</v>
      </c>
      <c r="N16" s="44" t="s">
        <v>573</v>
      </c>
      <c r="O16" s="44" t="s">
        <v>574</v>
      </c>
      <c r="P16" s="44" t="s">
        <v>575</v>
      </c>
      <c r="Q16" s="44"/>
      <c r="R16" s="23" t="s">
        <v>22</v>
      </c>
      <c r="S16" s="88" t="s">
        <v>24</v>
      </c>
      <c r="T16" s="88" t="s">
        <v>552</v>
      </c>
      <c r="U16" s="91"/>
      <c r="V16" s="92"/>
      <c r="W16" s="92"/>
      <c r="X16" s="90"/>
    </row>
    <row r="17" spans="1:24" ht="67.5">
      <c r="A17" s="25"/>
      <c r="B17" s="21" t="s">
        <v>76</v>
      </c>
      <c r="C17" s="21" t="s">
        <v>77</v>
      </c>
      <c r="D17" s="22" t="s">
        <v>27</v>
      </c>
      <c r="E17" s="22" t="s">
        <v>548</v>
      </c>
      <c r="F17" s="37">
        <v>1</v>
      </c>
      <c r="G17" s="38" t="s">
        <v>19</v>
      </c>
      <c r="H17" s="39" t="s">
        <v>28</v>
      </c>
      <c r="I17" s="61">
        <v>0.2</v>
      </c>
      <c r="J17" s="59">
        <f t="shared" si="0"/>
        <v>0.25</v>
      </c>
      <c r="K17" s="60" t="s">
        <v>541</v>
      </c>
      <c r="L17" s="60" t="s">
        <v>28</v>
      </c>
      <c r="M17" s="44">
        <v>500</v>
      </c>
      <c r="N17" s="44" t="s">
        <v>573</v>
      </c>
      <c r="O17" s="44" t="s">
        <v>550</v>
      </c>
      <c r="P17" s="44" t="s">
        <v>551</v>
      </c>
      <c r="Q17" s="94"/>
      <c r="R17" s="23" t="s">
        <v>22</v>
      </c>
      <c r="S17" s="88" t="s">
        <v>24</v>
      </c>
      <c r="T17" s="88" t="s">
        <v>552</v>
      </c>
      <c r="U17" s="91"/>
      <c r="V17" s="92"/>
      <c r="W17" s="92"/>
      <c r="X17" s="90"/>
    </row>
    <row r="18" spans="1:24" ht="33.75">
      <c r="A18" s="25"/>
      <c r="B18" s="21" t="s">
        <v>84</v>
      </c>
      <c r="C18" s="21" t="s">
        <v>85</v>
      </c>
      <c r="D18" s="22" t="s">
        <v>18</v>
      </c>
      <c r="E18" s="40" t="s">
        <v>548</v>
      </c>
      <c r="F18" s="35">
        <v>2</v>
      </c>
      <c r="G18" s="35" t="s">
        <v>86</v>
      </c>
      <c r="H18" s="39" t="s">
        <v>28</v>
      </c>
      <c r="I18" s="61">
        <v>0.2</v>
      </c>
      <c r="J18" s="59">
        <f t="shared" si="0"/>
        <v>0.25</v>
      </c>
      <c r="K18" s="60" t="s">
        <v>541</v>
      </c>
      <c r="L18" s="60" t="s">
        <v>28</v>
      </c>
      <c r="M18" s="48">
        <v>10</v>
      </c>
      <c r="N18" s="48" t="s">
        <v>549</v>
      </c>
      <c r="O18" s="48"/>
      <c r="P18" s="48"/>
      <c r="Q18" s="94"/>
      <c r="R18" s="23" t="s">
        <v>22</v>
      </c>
      <c r="S18" s="88" t="s">
        <v>24</v>
      </c>
      <c r="T18" s="88"/>
      <c r="U18" s="91"/>
      <c r="V18" s="92"/>
      <c r="W18" s="92"/>
      <c r="X18" s="90"/>
    </row>
    <row r="19" spans="1:24" ht="67.5">
      <c r="A19" s="25"/>
      <c r="B19" s="21" t="s">
        <v>78</v>
      </c>
      <c r="C19" s="21" t="s">
        <v>79</v>
      </c>
      <c r="D19" s="41" t="s">
        <v>48</v>
      </c>
      <c r="E19" s="40" t="s">
        <v>564</v>
      </c>
      <c r="F19" s="35">
        <v>1</v>
      </c>
      <c r="G19" s="42" t="s">
        <v>80</v>
      </c>
      <c r="H19" s="43" t="s">
        <v>20</v>
      </c>
      <c r="I19" s="61">
        <v>0.2</v>
      </c>
      <c r="J19" s="59">
        <f t="shared" si="0"/>
        <v>0.25</v>
      </c>
      <c r="K19" s="60" t="s">
        <v>541</v>
      </c>
      <c r="L19" s="60" t="s">
        <v>28</v>
      </c>
      <c r="M19" s="48">
        <v>1000</v>
      </c>
      <c r="N19" s="48" t="s">
        <v>576</v>
      </c>
      <c r="O19" s="48" t="s">
        <v>555</v>
      </c>
      <c r="P19" s="48">
        <v>0</v>
      </c>
      <c r="Q19" s="48"/>
      <c r="R19" s="23" t="s">
        <v>22</v>
      </c>
      <c r="S19" s="88" t="s">
        <v>24</v>
      </c>
      <c r="T19" s="88" t="s">
        <v>552</v>
      </c>
      <c r="U19" s="91"/>
      <c r="V19" s="92"/>
      <c r="W19" s="92"/>
      <c r="X19" s="90"/>
    </row>
    <row r="20" spans="1:24" ht="67.5">
      <c r="A20" s="25"/>
      <c r="B20" s="21" t="s">
        <v>88</v>
      </c>
      <c r="C20" s="21" t="s">
        <v>89</v>
      </c>
      <c r="D20" s="41" t="s">
        <v>48</v>
      </c>
      <c r="E20" s="40" t="s">
        <v>564</v>
      </c>
      <c r="F20" s="35">
        <v>1</v>
      </c>
      <c r="G20" s="38" t="s">
        <v>90</v>
      </c>
      <c r="H20" s="43" t="s">
        <v>49</v>
      </c>
      <c r="I20" s="61">
        <v>0.2</v>
      </c>
      <c r="J20" s="59">
        <v>0.25</v>
      </c>
      <c r="K20" s="60" t="s">
        <v>541</v>
      </c>
      <c r="L20" s="60" t="s">
        <v>28</v>
      </c>
      <c r="M20" s="48">
        <v>6</v>
      </c>
      <c r="N20" s="48" t="s">
        <v>577</v>
      </c>
      <c r="O20" s="48" t="s">
        <v>578</v>
      </c>
      <c r="P20" s="48" t="s">
        <v>578</v>
      </c>
      <c r="Q20" s="48"/>
      <c r="R20" s="23" t="s">
        <v>22</v>
      </c>
      <c r="S20" s="88" t="s">
        <v>24</v>
      </c>
      <c r="T20" s="88" t="s">
        <v>552</v>
      </c>
      <c r="U20" s="95"/>
      <c r="V20" s="96"/>
      <c r="W20" s="96"/>
      <c r="X20" s="90"/>
    </row>
    <row r="21" spans="1:24" ht="67.5">
      <c r="A21" s="25"/>
      <c r="B21" s="21" t="s">
        <v>82</v>
      </c>
      <c r="C21" s="21" t="s">
        <v>83</v>
      </c>
      <c r="D21" s="41" t="s">
        <v>48</v>
      </c>
      <c r="E21" s="40" t="s">
        <v>564</v>
      </c>
      <c r="F21" s="35">
        <v>1</v>
      </c>
      <c r="G21" s="42" t="s">
        <v>80</v>
      </c>
      <c r="H21" s="43" t="s">
        <v>20</v>
      </c>
      <c r="I21" s="61">
        <v>0.2</v>
      </c>
      <c r="J21" s="59">
        <f>I21+5%</f>
        <v>0.25</v>
      </c>
      <c r="K21" s="60" t="s">
        <v>541</v>
      </c>
      <c r="L21" s="60" t="s">
        <v>28</v>
      </c>
      <c r="M21" s="48">
        <v>2000</v>
      </c>
      <c r="N21" s="48" t="s">
        <v>576</v>
      </c>
      <c r="O21" s="48" t="s">
        <v>555</v>
      </c>
      <c r="P21" s="48">
        <v>0</v>
      </c>
      <c r="Q21" s="48"/>
      <c r="R21" s="23" t="s">
        <v>22</v>
      </c>
      <c r="S21" s="88" t="s">
        <v>24</v>
      </c>
      <c r="T21" s="88" t="s">
        <v>552</v>
      </c>
      <c r="U21" s="95"/>
      <c r="V21" s="96"/>
      <c r="W21" s="96"/>
      <c r="X21" s="90"/>
    </row>
    <row r="22" spans="1:24" ht="67.5">
      <c r="A22" s="25"/>
      <c r="B22" s="21" t="s">
        <v>93</v>
      </c>
      <c r="C22" s="21" t="s">
        <v>260</v>
      </c>
      <c r="D22" s="41" t="s">
        <v>27</v>
      </c>
      <c r="E22" s="40" t="s">
        <v>548</v>
      </c>
      <c r="F22" s="35">
        <v>1</v>
      </c>
      <c r="G22" s="42" t="s">
        <v>80</v>
      </c>
      <c r="H22" s="42" t="s">
        <v>28</v>
      </c>
      <c r="I22" s="61">
        <v>0.2</v>
      </c>
      <c r="J22" s="59">
        <f>I22+5%</f>
        <v>0.25</v>
      </c>
      <c r="K22" s="60" t="s">
        <v>541</v>
      </c>
      <c r="L22" s="60" t="s">
        <v>28</v>
      </c>
      <c r="M22" s="48">
        <v>1000</v>
      </c>
      <c r="N22" s="48" t="s">
        <v>570</v>
      </c>
      <c r="O22" s="64" t="s">
        <v>579</v>
      </c>
      <c r="P22" s="65"/>
      <c r="Q22" s="48"/>
      <c r="R22" s="23" t="s">
        <v>22</v>
      </c>
      <c r="S22" s="88" t="s">
        <v>24</v>
      </c>
      <c r="T22" s="88" t="s">
        <v>552</v>
      </c>
      <c r="U22" s="97"/>
      <c r="V22" s="98"/>
      <c r="W22" s="98"/>
      <c r="X22" s="90"/>
    </row>
    <row r="23" spans="1:24" ht="33.75">
      <c r="A23" s="44" t="s">
        <v>108</v>
      </c>
      <c r="B23" s="45" t="s">
        <v>109</v>
      </c>
      <c r="C23" s="45" t="s">
        <v>110</v>
      </c>
      <c r="D23" s="41" t="s">
        <v>18</v>
      </c>
      <c r="E23" s="40" t="s">
        <v>580</v>
      </c>
      <c r="F23" s="46">
        <v>1</v>
      </c>
      <c r="G23" s="46" t="s">
        <v>111</v>
      </c>
      <c r="H23" s="47" t="s">
        <v>28</v>
      </c>
      <c r="I23" s="66">
        <v>0.2</v>
      </c>
      <c r="J23" s="66">
        <f aca="true" t="shared" si="1" ref="J23:J32">I23+4%</f>
        <v>0.24000000000000002</v>
      </c>
      <c r="K23" s="60" t="s">
        <v>28</v>
      </c>
      <c r="L23" s="60" t="s">
        <v>20</v>
      </c>
      <c r="M23" s="48">
        <v>2500</v>
      </c>
      <c r="N23" s="48" t="s">
        <v>549</v>
      </c>
      <c r="O23" s="67" t="s">
        <v>581</v>
      </c>
      <c r="P23" s="68"/>
      <c r="Q23" s="48"/>
      <c r="R23" s="46" t="s">
        <v>22</v>
      </c>
      <c r="S23" s="99" t="s">
        <v>113</v>
      </c>
      <c r="T23" s="99"/>
      <c r="U23" s="100" t="s">
        <v>582</v>
      </c>
      <c r="V23" s="101" t="s">
        <v>583</v>
      </c>
      <c r="W23" s="101" t="s">
        <v>584</v>
      </c>
      <c r="X23" s="102"/>
    </row>
    <row r="24" spans="1:24" ht="67.5">
      <c r="A24" s="48"/>
      <c r="B24" s="45" t="s">
        <v>114</v>
      </c>
      <c r="C24" s="45" t="s">
        <v>115</v>
      </c>
      <c r="D24" s="41" t="s">
        <v>18</v>
      </c>
      <c r="E24" s="40" t="s">
        <v>540</v>
      </c>
      <c r="F24" s="46">
        <v>1</v>
      </c>
      <c r="G24" s="46" t="s">
        <v>19</v>
      </c>
      <c r="H24" s="47" t="s">
        <v>28</v>
      </c>
      <c r="I24" s="61">
        <v>0.2</v>
      </c>
      <c r="J24" s="61">
        <f t="shared" si="1"/>
        <v>0.24000000000000002</v>
      </c>
      <c r="K24" s="60" t="s">
        <v>585</v>
      </c>
      <c r="L24" s="60" t="s">
        <v>585</v>
      </c>
      <c r="M24" s="48">
        <v>2500</v>
      </c>
      <c r="N24" s="48" t="s">
        <v>586</v>
      </c>
      <c r="O24" s="69"/>
      <c r="P24" s="70"/>
      <c r="Q24" s="48"/>
      <c r="R24" s="46" t="s">
        <v>22</v>
      </c>
      <c r="S24" s="99" t="s">
        <v>113</v>
      </c>
      <c r="T24" s="99"/>
      <c r="U24" s="103"/>
      <c r="V24" s="104"/>
      <c r="W24" s="104"/>
      <c r="X24" s="102"/>
    </row>
    <row r="25" spans="1:24" ht="33.75">
      <c r="A25" s="48"/>
      <c r="B25" s="45" t="s">
        <v>116</v>
      </c>
      <c r="C25" s="45" t="s">
        <v>117</v>
      </c>
      <c r="D25" s="41" t="s">
        <v>118</v>
      </c>
      <c r="E25" s="41" t="s">
        <v>587</v>
      </c>
      <c r="F25" s="46">
        <v>100</v>
      </c>
      <c r="G25" s="46" t="s">
        <v>80</v>
      </c>
      <c r="H25" s="47" t="s">
        <v>119</v>
      </c>
      <c r="I25" s="61">
        <v>0.2</v>
      </c>
      <c r="J25" s="61">
        <f t="shared" si="1"/>
        <v>0.24000000000000002</v>
      </c>
      <c r="K25" s="60" t="s">
        <v>28</v>
      </c>
      <c r="L25" s="60" t="s">
        <v>20</v>
      </c>
      <c r="M25" s="48">
        <v>500</v>
      </c>
      <c r="N25" s="48" t="s">
        <v>588</v>
      </c>
      <c r="O25" s="62" t="s">
        <v>589</v>
      </c>
      <c r="P25" s="63" t="s">
        <v>589</v>
      </c>
      <c r="Q25" s="48"/>
      <c r="R25" s="46" t="s">
        <v>22</v>
      </c>
      <c r="S25" s="99" t="s">
        <v>113</v>
      </c>
      <c r="T25" s="99"/>
      <c r="U25" s="103"/>
      <c r="V25" s="104"/>
      <c r="W25" s="104"/>
      <c r="X25" s="102"/>
    </row>
    <row r="26" spans="1:24" ht="67.5">
      <c r="A26" s="48"/>
      <c r="B26" s="45" t="s">
        <v>122</v>
      </c>
      <c r="C26" s="45" t="s">
        <v>123</v>
      </c>
      <c r="D26" s="41" t="s">
        <v>18</v>
      </c>
      <c r="E26" s="40" t="s">
        <v>540</v>
      </c>
      <c r="F26" s="46">
        <v>1</v>
      </c>
      <c r="G26" s="46" t="s">
        <v>19</v>
      </c>
      <c r="H26" s="47" t="s">
        <v>28</v>
      </c>
      <c r="I26" s="61">
        <v>0.2</v>
      </c>
      <c r="J26" s="61">
        <f t="shared" si="1"/>
        <v>0.24000000000000002</v>
      </c>
      <c r="K26" s="60" t="s">
        <v>28</v>
      </c>
      <c r="L26" s="60" t="s">
        <v>20</v>
      </c>
      <c r="M26" s="48">
        <v>5000</v>
      </c>
      <c r="N26" s="48" t="s">
        <v>590</v>
      </c>
      <c r="O26" s="71" t="s">
        <v>581</v>
      </c>
      <c r="P26" s="72"/>
      <c r="Q26" s="48"/>
      <c r="R26" s="46" t="s">
        <v>22</v>
      </c>
      <c r="S26" s="99" t="s">
        <v>113</v>
      </c>
      <c r="T26" s="99"/>
      <c r="U26" s="103"/>
      <c r="V26" s="104"/>
      <c r="W26" s="104"/>
      <c r="X26" s="102"/>
    </row>
    <row r="27" spans="1:24" ht="33.75">
      <c r="A27" s="48"/>
      <c r="B27" s="45" t="s">
        <v>124</v>
      </c>
      <c r="C27" s="45" t="s">
        <v>125</v>
      </c>
      <c r="D27" s="41" t="s">
        <v>18</v>
      </c>
      <c r="E27" s="40" t="s">
        <v>540</v>
      </c>
      <c r="F27" s="46">
        <v>1</v>
      </c>
      <c r="G27" s="46" t="s">
        <v>19</v>
      </c>
      <c r="H27" s="47" t="s">
        <v>28</v>
      </c>
      <c r="I27" s="61">
        <v>0.2</v>
      </c>
      <c r="J27" s="61">
        <f t="shared" si="1"/>
        <v>0.24000000000000002</v>
      </c>
      <c r="K27" s="60" t="s">
        <v>28</v>
      </c>
      <c r="L27" s="60" t="s">
        <v>20</v>
      </c>
      <c r="M27" s="48">
        <v>1500</v>
      </c>
      <c r="N27" s="48" t="s">
        <v>591</v>
      </c>
      <c r="O27" s="73"/>
      <c r="P27" s="74"/>
      <c r="Q27" s="48"/>
      <c r="R27" s="46" t="s">
        <v>22</v>
      </c>
      <c r="S27" s="99" t="s">
        <v>113</v>
      </c>
      <c r="T27" s="99"/>
      <c r="U27" s="103"/>
      <c r="V27" s="104"/>
      <c r="W27" s="104"/>
      <c r="X27" s="102"/>
    </row>
    <row r="28" spans="1:24" ht="67.5">
      <c r="A28" s="48"/>
      <c r="B28" s="45" t="s">
        <v>128</v>
      </c>
      <c r="C28" s="45" t="s">
        <v>129</v>
      </c>
      <c r="D28" s="41" t="s">
        <v>18</v>
      </c>
      <c r="E28" s="40" t="s">
        <v>540</v>
      </c>
      <c r="F28" s="46">
        <v>1</v>
      </c>
      <c r="G28" s="46" t="s">
        <v>19</v>
      </c>
      <c r="H28" s="47" t="s">
        <v>28</v>
      </c>
      <c r="I28" s="61">
        <v>0.2</v>
      </c>
      <c r="J28" s="61">
        <f t="shared" si="1"/>
        <v>0.24000000000000002</v>
      </c>
      <c r="K28" s="60" t="s">
        <v>585</v>
      </c>
      <c r="L28" s="60" t="s">
        <v>592</v>
      </c>
      <c r="M28" s="48">
        <v>1500</v>
      </c>
      <c r="N28" s="48" t="s">
        <v>586</v>
      </c>
      <c r="O28" s="73"/>
      <c r="P28" s="74"/>
      <c r="Q28" s="48"/>
      <c r="R28" s="46" t="s">
        <v>22</v>
      </c>
      <c r="S28" s="99" t="s">
        <v>113</v>
      </c>
      <c r="T28" s="99"/>
      <c r="U28" s="103"/>
      <c r="V28" s="104"/>
      <c r="W28" s="104"/>
      <c r="X28" s="102"/>
    </row>
    <row r="29" spans="1:24" ht="33.75">
      <c r="A29" s="48"/>
      <c r="B29" s="45" t="s">
        <v>130</v>
      </c>
      <c r="C29" s="45" t="s">
        <v>131</v>
      </c>
      <c r="D29" s="41" t="s">
        <v>18</v>
      </c>
      <c r="E29" s="40" t="s">
        <v>540</v>
      </c>
      <c r="F29" s="46">
        <v>1</v>
      </c>
      <c r="G29" s="46" t="s">
        <v>111</v>
      </c>
      <c r="H29" s="47" t="s">
        <v>20</v>
      </c>
      <c r="I29" s="61">
        <v>0.2</v>
      </c>
      <c r="J29" s="61">
        <f t="shared" si="1"/>
        <v>0.24000000000000002</v>
      </c>
      <c r="K29" s="60" t="s">
        <v>28</v>
      </c>
      <c r="L29" s="60" t="s">
        <v>20</v>
      </c>
      <c r="M29" s="48">
        <v>1000</v>
      </c>
      <c r="N29" s="48" t="s">
        <v>542</v>
      </c>
      <c r="O29" s="69"/>
      <c r="P29" s="70"/>
      <c r="Q29" s="48"/>
      <c r="R29" s="46" t="s">
        <v>22</v>
      </c>
      <c r="S29" s="99" t="s">
        <v>113</v>
      </c>
      <c r="T29" s="99"/>
      <c r="U29" s="103"/>
      <c r="V29" s="104"/>
      <c r="W29" s="104"/>
      <c r="X29" s="102"/>
    </row>
    <row r="30" spans="1:24" ht="33.75">
      <c r="A30" s="48"/>
      <c r="B30" s="45" t="s">
        <v>134</v>
      </c>
      <c r="C30" s="45" t="s">
        <v>135</v>
      </c>
      <c r="D30" s="41" t="s">
        <v>48</v>
      </c>
      <c r="E30" s="40" t="s">
        <v>564</v>
      </c>
      <c r="F30" s="46">
        <v>1</v>
      </c>
      <c r="G30" s="46" t="s">
        <v>36</v>
      </c>
      <c r="H30" s="47" t="s">
        <v>49</v>
      </c>
      <c r="I30" s="61">
        <v>0.3</v>
      </c>
      <c r="J30" s="61">
        <f t="shared" si="1"/>
        <v>0.33999999999999997</v>
      </c>
      <c r="K30" s="60" t="s">
        <v>20</v>
      </c>
      <c r="L30" s="60" t="s">
        <v>585</v>
      </c>
      <c r="M30" s="48">
        <v>1000</v>
      </c>
      <c r="N30" s="48" t="s">
        <v>588</v>
      </c>
      <c r="O30" s="62" t="s">
        <v>589</v>
      </c>
      <c r="P30" s="63" t="s">
        <v>589</v>
      </c>
      <c r="Q30" s="48"/>
      <c r="R30" s="46" t="s">
        <v>22</v>
      </c>
      <c r="S30" s="99" t="s">
        <v>113</v>
      </c>
      <c r="T30" s="99"/>
      <c r="U30" s="103"/>
      <c r="V30" s="104"/>
      <c r="W30" s="104"/>
      <c r="X30" s="102"/>
    </row>
    <row r="31" spans="1:24" ht="33.75">
      <c r="A31" s="48"/>
      <c r="B31" s="45" t="s">
        <v>138</v>
      </c>
      <c r="C31" s="45" t="s">
        <v>139</v>
      </c>
      <c r="D31" s="41" t="s">
        <v>18</v>
      </c>
      <c r="E31" s="40" t="s">
        <v>540</v>
      </c>
      <c r="F31" s="46">
        <v>1</v>
      </c>
      <c r="G31" s="46" t="s">
        <v>36</v>
      </c>
      <c r="H31" s="47" t="s">
        <v>20</v>
      </c>
      <c r="I31" s="61">
        <v>0.2</v>
      </c>
      <c r="J31" s="61">
        <f t="shared" si="1"/>
        <v>0.24000000000000002</v>
      </c>
      <c r="K31" s="60" t="s">
        <v>28</v>
      </c>
      <c r="L31" s="60" t="s">
        <v>20</v>
      </c>
      <c r="M31" s="48">
        <v>500</v>
      </c>
      <c r="N31" s="48" t="s">
        <v>542</v>
      </c>
      <c r="O31" s="62" t="s">
        <v>581</v>
      </c>
      <c r="P31" s="63"/>
      <c r="Q31" s="48"/>
      <c r="R31" s="46" t="s">
        <v>22</v>
      </c>
      <c r="S31" s="99" t="s">
        <v>113</v>
      </c>
      <c r="T31" s="99"/>
      <c r="U31" s="103"/>
      <c r="V31" s="104"/>
      <c r="W31" s="104"/>
      <c r="X31" s="102"/>
    </row>
    <row r="32" spans="1:24" ht="33.75">
      <c r="A32" s="48"/>
      <c r="B32" s="45" t="s">
        <v>140</v>
      </c>
      <c r="C32" s="45" t="s">
        <v>141</v>
      </c>
      <c r="D32" s="41" t="s">
        <v>48</v>
      </c>
      <c r="E32" s="40" t="s">
        <v>564</v>
      </c>
      <c r="F32" s="46">
        <v>1</v>
      </c>
      <c r="G32" s="46" t="s">
        <v>36</v>
      </c>
      <c r="H32" s="47" t="s">
        <v>49</v>
      </c>
      <c r="I32" s="61">
        <v>0.3</v>
      </c>
      <c r="J32" s="61">
        <f t="shared" si="1"/>
        <v>0.33999999999999997</v>
      </c>
      <c r="K32" s="60" t="s">
        <v>20</v>
      </c>
      <c r="L32" s="60" t="s">
        <v>585</v>
      </c>
      <c r="M32" s="48">
        <v>2500</v>
      </c>
      <c r="N32" s="48" t="s">
        <v>588</v>
      </c>
      <c r="O32" s="71" t="s">
        <v>589</v>
      </c>
      <c r="P32" s="72" t="s">
        <v>589</v>
      </c>
      <c r="Q32" s="48"/>
      <c r="R32" s="46" t="s">
        <v>22</v>
      </c>
      <c r="S32" s="99" t="s">
        <v>113</v>
      </c>
      <c r="T32" s="99"/>
      <c r="U32" s="103"/>
      <c r="V32" s="104"/>
      <c r="W32" s="104"/>
      <c r="X32" s="102"/>
    </row>
    <row r="33" spans="1:24" ht="33.75">
      <c r="A33" s="48"/>
      <c r="B33" s="45" t="s">
        <v>142</v>
      </c>
      <c r="C33" s="45" t="s">
        <v>143</v>
      </c>
      <c r="D33" s="41" t="s">
        <v>69</v>
      </c>
      <c r="E33" s="41" t="s">
        <v>593</v>
      </c>
      <c r="F33" s="46">
        <v>10</v>
      </c>
      <c r="G33" s="46" t="s">
        <v>36</v>
      </c>
      <c r="H33" s="47" t="s">
        <v>119</v>
      </c>
      <c r="I33" s="61">
        <v>0.3</v>
      </c>
      <c r="J33" s="61">
        <f aca="true" t="shared" si="2" ref="J33:J40">I33+4%</f>
        <v>0.33999999999999997</v>
      </c>
      <c r="K33" s="60" t="s">
        <v>28</v>
      </c>
      <c r="L33" s="60" t="s">
        <v>20</v>
      </c>
      <c r="M33" s="48">
        <v>300</v>
      </c>
      <c r="N33" s="48" t="s">
        <v>588</v>
      </c>
      <c r="O33" s="73"/>
      <c r="P33" s="74"/>
      <c r="Q33" s="48"/>
      <c r="R33" s="46" t="s">
        <v>22</v>
      </c>
      <c r="S33" s="99" t="s">
        <v>113</v>
      </c>
      <c r="T33" s="99"/>
      <c r="U33" s="103"/>
      <c r="V33" s="104"/>
      <c r="W33" s="104"/>
      <c r="X33" s="102"/>
    </row>
    <row r="34" spans="1:24" ht="33.75">
      <c r="A34" s="48"/>
      <c r="B34" s="45" t="s">
        <v>145</v>
      </c>
      <c r="C34" s="45" t="s">
        <v>146</v>
      </c>
      <c r="D34" s="41" t="s">
        <v>69</v>
      </c>
      <c r="E34" s="41" t="s">
        <v>594</v>
      </c>
      <c r="F34" s="46">
        <v>100</v>
      </c>
      <c r="G34" s="46" t="s">
        <v>36</v>
      </c>
      <c r="H34" s="47" t="s">
        <v>119</v>
      </c>
      <c r="I34" s="61">
        <v>0.2</v>
      </c>
      <c r="J34" s="61">
        <f t="shared" si="2"/>
        <v>0.24000000000000002</v>
      </c>
      <c r="K34" s="60" t="s">
        <v>119</v>
      </c>
      <c r="L34" s="60" t="s">
        <v>28</v>
      </c>
      <c r="M34" s="48">
        <v>2000</v>
      </c>
      <c r="N34" s="48" t="s">
        <v>549</v>
      </c>
      <c r="O34" s="69"/>
      <c r="P34" s="70"/>
      <c r="Q34" s="48"/>
      <c r="R34" s="46" t="s">
        <v>22</v>
      </c>
      <c r="S34" s="99" t="s">
        <v>113</v>
      </c>
      <c r="T34" s="99"/>
      <c r="U34" s="103"/>
      <c r="V34" s="104"/>
      <c r="W34" s="104"/>
      <c r="X34" s="102"/>
    </row>
    <row r="35" spans="1:24" ht="33.75">
      <c r="A35" s="48"/>
      <c r="B35" s="45" t="s">
        <v>149</v>
      </c>
      <c r="C35" s="45" t="s">
        <v>150</v>
      </c>
      <c r="D35" s="41" t="s">
        <v>48</v>
      </c>
      <c r="E35" s="40" t="s">
        <v>564</v>
      </c>
      <c r="F35" s="46">
        <v>1</v>
      </c>
      <c r="G35" s="46" t="s">
        <v>36</v>
      </c>
      <c r="H35" s="47" t="s">
        <v>151</v>
      </c>
      <c r="I35" s="61">
        <v>0.2</v>
      </c>
      <c r="J35" s="61">
        <f t="shared" si="2"/>
        <v>0.24000000000000002</v>
      </c>
      <c r="K35" s="60" t="s">
        <v>28</v>
      </c>
      <c r="L35" s="60" t="s">
        <v>20</v>
      </c>
      <c r="M35" s="48">
        <v>20</v>
      </c>
      <c r="N35" s="48" t="s">
        <v>595</v>
      </c>
      <c r="O35" s="48" t="s">
        <v>596</v>
      </c>
      <c r="P35" s="48" t="s">
        <v>596</v>
      </c>
      <c r="Q35" s="48"/>
      <c r="R35" s="46" t="s">
        <v>153</v>
      </c>
      <c r="S35" s="99" t="s">
        <v>113</v>
      </c>
      <c r="T35" s="99"/>
      <c r="U35" s="103"/>
      <c r="V35" s="104"/>
      <c r="W35" s="104"/>
      <c r="X35" s="102"/>
    </row>
    <row r="36" spans="1:24" ht="33.75">
      <c r="A36" s="48"/>
      <c r="B36" s="45" t="s">
        <v>155</v>
      </c>
      <c r="C36" s="45" t="s">
        <v>156</v>
      </c>
      <c r="D36" s="41" t="s">
        <v>157</v>
      </c>
      <c r="E36" s="41" t="s">
        <v>597</v>
      </c>
      <c r="F36" s="46">
        <v>1</v>
      </c>
      <c r="G36" s="46" t="s">
        <v>36</v>
      </c>
      <c r="H36" s="49" t="s">
        <v>158</v>
      </c>
      <c r="I36" s="61">
        <v>0.2</v>
      </c>
      <c r="J36" s="61">
        <f t="shared" si="2"/>
        <v>0.24000000000000002</v>
      </c>
      <c r="K36" s="48" t="s">
        <v>598</v>
      </c>
      <c r="L36" s="48" t="s">
        <v>599</v>
      </c>
      <c r="M36" s="48">
        <v>100</v>
      </c>
      <c r="N36" s="48" t="s">
        <v>600</v>
      </c>
      <c r="O36" s="71" t="s">
        <v>581</v>
      </c>
      <c r="P36" s="72"/>
      <c r="Q36" s="48"/>
      <c r="R36" s="46" t="s">
        <v>22</v>
      </c>
      <c r="S36" s="99" t="s">
        <v>113</v>
      </c>
      <c r="T36" s="99"/>
      <c r="U36" s="103"/>
      <c r="V36" s="104"/>
      <c r="W36" s="104"/>
      <c r="X36" s="102"/>
    </row>
    <row r="37" spans="1:24" ht="33.75">
      <c r="A37" s="48"/>
      <c r="B37" s="45" t="s">
        <v>161</v>
      </c>
      <c r="C37" s="45" t="s">
        <v>162</v>
      </c>
      <c r="D37" s="41" t="s">
        <v>157</v>
      </c>
      <c r="E37" s="41" t="s">
        <v>597</v>
      </c>
      <c r="F37" s="46">
        <v>1</v>
      </c>
      <c r="G37" s="46" t="s">
        <v>36</v>
      </c>
      <c r="H37" s="49" t="s">
        <v>158</v>
      </c>
      <c r="I37" s="61">
        <v>0.2</v>
      </c>
      <c r="J37" s="61">
        <f t="shared" si="2"/>
        <v>0.24000000000000002</v>
      </c>
      <c r="K37" s="48" t="s">
        <v>598</v>
      </c>
      <c r="L37" s="48" t="s">
        <v>599</v>
      </c>
      <c r="M37" s="48">
        <v>20</v>
      </c>
      <c r="N37" s="48" t="s">
        <v>600</v>
      </c>
      <c r="O37" s="69"/>
      <c r="P37" s="70"/>
      <c r="Q37" s="48"/>
      <c r="R37" s="46" t="s">
        <v>22</v>
      </c>
      <c r="S37" s="99" t="s">
        <v>113</v>
      </c>
      <c r="T37" s="99"/>
      <c r="U37" s="103"/>
      <c r="V37" s="104"/>
      <c r="W37" s="104"/>
      <c r="X37" s="102"/>
    </row>
    <row r="38" spans="1:24" ht="51" customHeight="1">
      <c r="A38" s="48"/>
      <c r="B38" s="45" t="s">
        <v>166</v>
      </c>
      <c r="C38" s="45" t="s">
        <v>167</v>
      </c>
      <c r="D38" s="41" t="s">
        <v>18</v>
      </c>
      <c r="E38" s="50" t="s">
        <v>540</v>
      </c>
      <c r="F38" s="46">
        <v>1</v>
      </c>
      <c r="G38" s="46" t="s">
        <v>36</v>
      </c>
      <c r="H38" s="49" t="s">
        <v>28</v>
      </c>
      <c r="I38" s="61">
        <v>0.2</v>
      </c>
      <c r="J38" s="61">
        <f t="shared" si="2"/>
        <v>0.24000000000000002</v>
      </c>
      <c r="K38" s="60" t="s">
        <v>28</v>
      </c>
      <c r="L38" s="60" t="s">
        <v>20</v>
      </c>
      <c r="M38" s="48">
        <v>1000</v>
      </c>
      <c r="N38" s="48" t="s">
        <v>566</v>
      </c>
      <c r="O38" s="71" t="s">
        <v>601</v>
      </c>
      <c r="P38" s="72"/>
      <c r="Q38" s="48"/>
      <c r="R38" s="46" t="s">
        <v>153</v>
      </c>
      <c r="S38" s="99" t="s">
        <v>113</v>
      </c>
      <c r="T38" s="99"/>
      <c r="U38" s="103"/>
      <c r="V38" s="105"/>
      <c r="W38" s="105"/>
      <c r="X38" s="102"/>
    </row>
    <row r="39" spans="1:24" ht="51" customHeight="1">
      <c r="A39" s="48"/>
      <c r="B39" s="45" t="s">
        <v>169</v>
      </c>
      <c r="C39" s="45" t="s">
        <v>170</v>
      </c>
      <c r="D39" s="41" t="s">
        <v>18</v>
      </c>
      <c r="E39" s="50" t="s">
        <v>540</v>
      </c>
      <c r="F39" s="46">
        <v>1</v>
      </c>
      <c r="G39" s="46" t="s">
        <v>36</v>
      </c>
      <c r="H39" s="49" t="s">
        <v>28</v>
      </c>
      <c r="I39" s="61">
        <v>0.2</v>
      </c>
      <c r="J39" s="61">
        <f t="shared" si="2"/>
        <v>0.24000000000000002</v>
      </c>
      <c r="K39" s="60" t="s">
        <v>28</v>
      </c>
      <c r="L39" s="60" t="s">
        <v>20</v>
      </c>
      <c r="M39" s="48">
        <v>1000</v>
      </c>
      <c r="N39" s="48" t="s">
        <v>588</v>
      </c>
      <c r="O39" s="75" t="s">
        <v>602</v>
      </c>
      <c r="P39" s="76"/>
      <c r="Q39" s="48"/>
      <c r="R39" s="46" t="s">
        <v>22</v>
      </c>
      <c r="S39" s="99" t="s">
        <v>113</v>
      </c>
      <c r="T39" s="99"/>
      <c r="U39" s="103"/>
      <c r="V39" s="105"/>
      <c r="W39" s="105"/>
      <c r="X39" s="102"/>
    </row>
    <row r="40" spans="1:24" ht="51" customHeight="1">
      <c r="A40" s="48"/>
      <c r="B40" s="45" t="s">
        <v>171</v>
      </c>
      <c r="C40" s="45" t="s">
        <v>172</v>
      </c>
      <c r="D40" s="41" t="s">
        <v>48</v>
      </c>
      <c r="E40" s="40" t="s">
        <v>564</v>
      </c>
      <c r="F40" s="46">
        <v>1</v>
      </c>
      <c r="G40" s="46" t="s">
        <v>36</v>
      </c>
      <c r="H40" s="49" t="s">
        <v>28</v>
      </c>
      <c r="I40" s="61">
        <v>0.2</v>
      </c>
      <c r="J40" s="61">
        <f t="shared" si="2"/>
        <v>0.24000000000000002</v>
      </c>
      <c r="K40" s="60" t="s">
        <v>28</v>
      </c>
      <c r="L40" s="60" t="s">
        <v>20</v>
      </c>
      <c r="M40" s="48">
        <v>1000</v>
      </c>
      <c r="N40" s="48" t="s">
        <v>603</v>
      </c>
      <c r="O40" s="75" t="s">
        <v>604</v>
      </c>
      <c r="P40" s="76"/>
      <c r="Q40" s="48"/>
      <c r="R40" s="46" t="s">
        <v>153</v>
      </c>
      <c r="S40" s="99" t="s">
        <v>113</v>
      </c>
      <c r="T40" s="99"/>
      <c r="U40" s="103"/>
      <c r="V40" s="105"/>
      <c r="W40" s="105"/>
      <c r="X40" s="102"/>
    </row>
    <row r="41" spans="1:24" ht="33.75">
      <c r="A41" s="48"/>
      <c r="B41" s="45" t="s">
        <v>163</v>
      </c>
      <c r="C41" s="45" t="s">
        <v>164</v>
      </c>
      <c r="D41" s="41" t="s">
        <v>48</v>
      </c>
      <c r="E41" s="40" t="s">
        <v>564</v>
      </c>
      <c r="F41" s="46">
        <v>1</v>
      </c>
      <c r="G41" s="46" t="s">
        <v>36</v>
      </c>
      <c r="H41" s="49" t="s">
        <v>28</v>
      </c>
      <c r="I41" s="59">
        <v>0.2</v>
      </c>
      <c r="J41" s="61">
        <f aca="true" t="shared" si="3" ref="J41:J59">I41+4%</f>
        <v>0.24000000000000002</v>
      </c>
      <c r="K41" s="60" t="s">
        <v>20</v>
      </c>
      <c r="L41" s="60" t="s">
        <v>585</v>
      </c>
      <c r="M41" s="48">
        <v>2500</v>
      </c>
      <c r="N41" s="48" t="s">
        <v>588</v>
      </c>
      <c r="O41" s="62" t="s">
        <v>589</v>
      </c>
      <c r="P41" s="63"/>
      <c r="Q41" s="48"/>
      <c r="R41" s="46" t="s">
        <v>22</v>
      </c>
      <c r="S41" s="99" t="s">
        <v>113</v>
      </c>
      <c r="T41" s="99"/>
      <c r="U41" s="103"/>
      <c r="V41" s="106"/>
      <c r="W41" s="106"/>
      <c r="X41" s="102"/>
    </row>
    <row r="42" spans="1:24" ht="67.5">
      <c r="A42" s="51" t="s">
        <v>181</v>
      </c>
      <c r="B42" s="52" t="s">
        <v>182</v>
      </c>
      <c r="C42" s="52" t="s">
        <v>183</v>
      </c>
      <c r="D42" s="41" t="s">
        <v>48</v>
      </c>
      <c r="E42" s="40" t="s">
        <v>605</v>
      </c>
      <c r="F42" s="46">
        <v>5</v>
      </c>
      <c r="G42" s="46" t="s">
        <v>36</v>
      </c>
      <c r="H42" s="49" t="s">
        <v>184</v>
      </c>
      <c r="I42" s="59">
        <v>0.2</v>
      </c>
      <c r="J42" s="61">
        <f t="shared" si="3"/>
        <v>0.24000000000000002</v>
      </c>
      <c r="K42" s="60" t="s">
        <v>20</v>
      </c>
      <c r="L42" s="60" t="s">
        <v>585</v>
      </c>
      <c r="M42" s="48">
        <v>300</v>
      </c>
      <c r="N42" s="48" t="s">
        <v>606</v>
      </c>
      <c r="O42" s="48" t="s">
        <v>607</v>
      </c>
      <c r="P42" s="48" t="s">
        <v>608</v>
      </c>
      <c r="Q42" s="48" t="s">
        <v>609</v>
      </c>
      <c r="R42" s="46" t="s">
        <v>185</v>
      </c>
      <c r="S42" s="99" t="s">
        <v>187</v>
      </c>
      <c r="T42" s="99"/>
      <c r="U42" s="107" t="s">
        <v>610</v>
      </c>
      <c r="V42" s="107" t="s">
        <v>611</v>
      </c>
      <c r="W42" s="107" t="s">
        <v>612</v>
      </c>
      <c r="X42" s="107" t="s">
        <v>613</v>
      </c>
    </row>
    <row r="43" spans="1:24" ht="67.5">
      <c r="A43" s="53"/>
      <c r="B43" s="52" t="s">
        <v>188</v>
      </c>
      <c r="C43" s="52" t="s">
        <v>189</v>
      </c>
      <c r="D43" s="41" t="s">
        <v>48</v>
      </c>
      <c r="E43" s="40" t="s">
        <v>605</v>
      </c>
      <c r="F43" s="46">
        <v>5</v>
      </c>
      <c r="G43" s="46" t="s">
        <v>36</v>
      </c>
      <c r="H43" s="49" t="s">
        <v>49</v>
      </c>
      <c r="I43" s="59">
        <v>0.2</v>
      </c>
      <c r="J43" s="61">
        <f t="shared" si="3"/>
        <v>0.24000000000000002</v>
      </c>
      <c r="K43" s="60" t="s">
        <v>20</v>
      </c>
      <c r="L43" s="60" t="s">
        <v>585</v>
      </c>
      <c r="M43" s="48">
        <v>300</v>
      </c>
      <c r="N43" s="48" t="s">
        <v>570</v>
      </c>
      <c r="O43" s="48" t="s">
        <v>607</v>
      </c>
      <c r="P43" s="48" t="s">
        <v>608</v>
      </c>
      <c r="Q43" s="48" t="s">
        <v>609</v>
      </c>
      <c r="R43" s="46" t="s">
        <v>185</v>
      </c>
      <c r="S43" s="99" t="s">
        <v>187</v>
      </c>
      <c r="T43" s="99"/>
      <c r="U43" s="108"/>
      <c r="V43" s="108"/>
      <c r="W43" s="108"/>
      <c r="X43" s="108"/>
    </row>
    <row r="44" spans="1:24" ht="33.75">
      <c r="A44" s="53"/>
      <c r="B44" s="52" t="s">
        <v>190</v>
      </c>
      <c r="C44" s="52" t="s">
        <v>191</v>
      </c>
      <c r="D44" s="41" t="s">
        <v>18</v>
      </c>
      <c r="E44" s="40" t="s">
        <v>580</v>
      </c>
      <c r="F44" s="46">
        <v>1</v>
      </c>
      <c r="G44" s="46" t="s">
        <v>192</v>
      </c>
      <c r="H44" s="49" t="s">
        <v>49</v>
      </c>
      <c r="I44" s="59">
        <v>0.2</v>
      </c>
      <c r="J44" s="61">
        <f t="shared" si="3"/>
        <v>0.24000000000000002</v>
      </c>
      <c r="K44" s="60" t="s">
        <v>585</v>
      </c>
      <c r="L44" s="60" t="s">
        <v>592</v>
      </c>
      <c r="M44" s="48">
        <v>50</v>
      </c>
      <c r="N44" s="48" t="s">
        <v>588</v>
      </c>
      <c r="O44" s="48" t="s">
        <v>614</v>
      </c>
      <c r="P44" s="48" t="s">
        <v>614</v>
      </c>
      <c r="Q44" s="48" t="s">
        <v>609</v>
      </c>
      <c r="R44" s="46" t="s">
        <v>185</v>
      </c>
      <c r="S44" s="99" t="s">
        <v>187</v>
      </c>
      <c r="T44" s="99"/>
      <c r="U44" s="108"/>
      <c r="V44" s="108"/>
      <c r="W44" s="108"/>
      <c r="X44" s="108"/>
    </row>
    <row r="45" spans="1:24" ht="33.75">
      <c r="A45" s="53"/>
      <c r="B45" s="52" t="s">
        <v>196</v>
      </c>
      <c r="C45" s="52" t="s">
        <v>197</v>
      </c>
      <c r="D45" s="41" t="s">
        <v>198</v>
      </c>
      <c r="E45" s="41" t="s">
        <v>615</v>
      </c>
      <c r="F45" s="46">
        <v>2</v>
      </c>
      <c r="G45" s="46" t="s">
        <v>36</v>
      </c>
      <c r="H45" s="49" t="s">
        <v>199</v>
      </c>
      <c r="I45" s="59">
        <v>0.2</v>
      </c>
      <c r="J45" s="61">
        <f t="shared" si="3"/>
        <v>0.24000000000000002</v>
      </c>
      <c r="K45" s="48" t="s">
        <v>616</v>
      </c>
      <c r="L45" s="48" t="s">
        <v>199</v>
      </c>
      <c r="M45" s="48">
        <v>600</v>
      </c>
      <c r="N45" s="48" t="s">
        <v>617</v>
      </c>
      <c r="O45" s="48" t="s">
        <v>618</v>
      </c>
      <c r="P45" s="48" t="s">
        <v>618</v>
      </c>
      <c r="Q45" s="48" t="s">
        <v>619</v>
      </c>
      <c r="R45" s="46" t="s">
        <v>185</v>
      </c>
      <c r="S45" s="99" t="s">
        <v>187</v>
      </c>
      <c r="T45" s="99"/>
      <c r="U45" s="108"/>
      <c r="V45" s="108"/>
      <c r="W45" s="108"/>
      <c r="X45" s="108"/>
    </row>
    <row r="46" spans="1:24" ht="33.75">
      <c r="A46" s="53"/>
      <c r="B46" s="52" t="s">
        <v>202</v>
      </c>
      <c r="C46" s="52" t="s">
        <v>203</v>
      </c>
      <c r="D46" s="41" t="s">
        <v>18</v>
      </c>
      <c r="E46" s="41" t="s">
        <v>540</v>
      </c>
      <c r="F46" s="46">
        <v>1</v>
      </c>
      <c r="G46" s="46" t="s">
        <v>620</v>
      </c>
      <c r="H46" s="49" t="s">
        <v>28</v>
      </c>
      <c r="I46" s="59">
        <v>0.2</v>
      </c>
      <c r="J46" s="61">
        <f t="shared" si="3"/>
        <v>0.24000000000000002</v>
      </c>
      <c r="K46" s="60" t="s">
        <v>28</v>
      </c>
      <c r="L46" s="60" t="s">
        <v>20</v>
      </c>
      <c r="M46" s="48">
        <v>100</v>
      </c>
      <c r="N46" s="48" t="s">
        <v>621</v>
      </c>
      <c r="O46" s="48"/>
      <c r="P46" s="48"/>
      <c r="Q46" s="48">
        <v>0</v>
      </c>
      <c r="R46" s="46" t="s">
        <v>205</v>
      </c>
      <c r="S46" s="99" t="s">
        <v>187</v>
      </c>
      <c r="T46" s="99"/>
      <c r="U46" s="108"/>
      <c r="V46" s="108"/>
      <c r="W46" s="108"/>
      <c r="X46" s="108"/>
    </row>
    <row r="47" spans="1:24" ht="67.5">
      <c r="A47" s="53"/>
      <c r="B47" s="52" t="s">
        <v>207</v>
      </c>
      <c r="C47" s="52" t="s">
        <v>208</v>
      </c>
      <c r="D47" s="41" t="s">
        <v>48</v>
      </c>
      <c r="E47" s="40" t="s">
        <v>605</v>
      </c>
      <c r="F47" s="46">
        <v>5</v>
      </c>
      <c r="G47" s="46" t="s">
        <v>36</v>
      </c>
      <c r="H47" s="49" t="s">
        <v>49</v>
      </c>
      <c r="I47" s="59">
        <v>0.2</v>
      </c>
      <c r="J47" s="61">
        <f t="shared" si="3"/>
        <v>0.24000000000000002</v>
      </c>
      <c r="K47" s="60" t="s">
        <v>20</v>
      </c>
      <c r="L47" s="60" t="s">
        <v>585</v>
      </c>
      <c r="M47" s="48">
        <v>300</v>
      </c>
      <c r="N47" s="48" t="s">
        <v>606</v>
      </c>
      <c r="O47" s="48" t="s">
        <v>607</v>
      </c>
      <c r="P47" s="48" t="s">
        <v>608</v>
      </c>
      <c r="Q47" s="48" t="s">
        <v>609</v>
      </c>
      <c r="R47" s="46" t="s">
        <v>185</v>
      </c>
      <c r="S47" s="99" t="s">
        <v>187</v>
      </c>
      <c r="T47" s="99"/>
      <c r="U47" s="108"/>
      <c r="V47" s="108"/>
      <c r="W47" s="108"/>
      <c r="X47" s="108"/>
    </row>
    <row r="48" spans="1:24" ht="33.75">
      <c r="A48" s="53"/>
      <c r="B48" s="52" t="s">
        <v>209</v>
      </c>
      <c r="C48" s="52" t="s">
        <v>210</v>
      </c>
      <c r="D48" s="41" t="s">
        <v>211</v>
      </c>
      <c r="E48" s="41" t="s">
        <v>622</v>
      </c>
      <c r="F48" s="46">
        <v>3</v>
      </c>
      <c r="G48" s="46" t="s">
        <v>36</v>
      </c>
      <c r="H48" s="49" t="s">
        <v>213</v>
      </c>
      <c r="I48" s="59">
        <v>0.2</v>
      </c>
      <c r="J48" s="61">
        <f t="shared" si="3"/>
        <v>0.24000000000000002</v>
      </c>
      <c r="K48" s="48" t="s">
        <v>623</v>
      </c>
      <c r="L48" s="48" t="s">
        <v>624</v>
      </c>
      <c r="M48" s="48">
        <v>300</v>
      </c>
      <c r="N48" s="48" t="s">
        <v>625</v>
      </c>
      <c r="O48" s="48" t="s">
        <v>626</v>
      </c>
      <c r="P48" s="48" t="s">
        <v>626</v>
      </c>
      <c r="Q48" s="48"/>
      <c r="R48" s="46" t="s">
        <v>185</v>
      </c>
      <c r="S48" s="99" t="s">
        <v>187</v>
      </c>
      <c r="T48" s="99"/>
      <c r="U48" s="108"/>
      <c r="V48" s="108"/>
      <c r="W48" s="108"/>
      <c r="X48" s="108"/>
    </row>
    <row r="49" spans="1:24" ht="45">
      <c r="A49" s="53"/>
      <c r="B49" s="52" t="s">
        <v>217</v>
      </c>
      <c r="C49" s="52" t="s">
        <v>218</v>
      </c>
      <c r="D49" s="41" t="s">
        <v>18</v>
      </c>
      <c r="E49" s="40" t="s">
        <v>627</v>
      </c>
      <c r="F49" s="46">
        <v>30</v>
      </c>
      <c r="G49" s="46" t="s">
        <v>36</v>
      </c>
      <c r="H49" s="49" t="s">
        <v>28</v>
      </c>
      <c r="I49" s="59">
        <v>0.2</v>
      </c>
      <c r="J49" s="61">
        <f t="shared" si="3"/>
        <v>0.24000000000000002</v>
      </c>
      <c r="K49" s="60" t="s">
        <v>28</v>
      </c>
      <c r="L49" s="60" t="s">
        <v>20</v>
      </c>
      <c r="M49" s="48">
        <v>600</v>
      </c>
      <c r="N49" s="48" t="s">
        <v>628</v>
      </c>
      <c r="O49" s="48" t="s">
        <v>629</v>
      </c>
      <c r="P49" s="48" t="s">
        <v>629</v>
      </c>
      <c r="Q49" s="48"/>
      <c r="R49" s="46" t="s">
        <v>185</v>
      </c>
      <c r="S49" s="99" t="s">
        <v>187</v>
      </c>
      <c r="T49" s="99"/>
      <c r="U49" s="108"/>
      <c r="V49" s="108"/>
      <c r="W49" s="108"/>
      <c r="X49" s="108"/>
    </row>
    <row r="50" spans="1:24" ht="45">
      <c r="A50" s="53"/>
      <c r="B50" s="52" t="s">
        <v>220</v>
      </c>
      <c r="C50" s="52" t="s">
        <v>221</v>
      </c>
      <c r="D50" s="41" t="s">
        <v>18</v>
      </c>
      <c r="E50" s="40" t="s">
        <v>627</v>
      </c>
      <c r="F50" s="46">
        <v>30</v>
      </c>
      <c r="G50" s="46" t="s">
        <v>36</v>
      </c>
      <c r="H50" s="49" t="s">
        <v>28</v>
      </c>
      <c r="I50" s="59">
        <v>0.08</v>
      </c>
      <c r="J50" s="61">
        <f t="shared" si="3"/>
        <v>0.12</v>
      </c>
      <c r="K50" s="60" t="s">
        <v>28</v>
      </c>
      <c r="L50" s="60" t="s">
        <v>20</v>
      </c>
      <c r="M50" s="48">
        <v>360</v>
      </c>
      <c r="N50" s="48" t="s">
        <v>628</v>
      </c>
      <c r="O50" s="48" t="s">
        <v>629</v>
      </c>
      <c r="P50" s="48" t="s">
        <v>629</v>
      </c>
      <c r="Q50" s="48"/>
      <c r="R50" s="46" t="s">
        <v>185</v>
      </c>
      <c r="S50" s="99" t="s">
        <v>187</v>
      </c>
      <c r="T50" s="99"/>
      <c r="U50" s="108"/>
      <c r="V50" s="108"/>
      <c r="W50" s="108"/>
      <c r="X50" s="108"/>
    </row>
    <row r="51" spans="1:24" ht="67.5">
      <c r="A51" s="53"/>
      <c r="B51" s="52" t="s">
        <v>223</v>
      </c>
      <c r="C51" s="52" t="s">
        <v>224</v>
      </c>
      <c r="D51" s="41" t="s">
        <v>48</v>
      </c>
      <c r="E51" s="40" t="s">
        <v>605</v>
      </c>
      <c r="F51" s="46">
        <v>5</v>
      </c>
      <c r="G51" s="46" t="s">
        <v>36</v>
      </c>
      <c r="H51" s="49" t="s">
        <v>49</v>
      </c>
      <c r="I51" s="59">
        <v>0.2</v>
      </c>
      <c r="J51" s="61">
        <f t="shared" si="3"/>
        <v>0.24000000000000002</v>
      </c>
      <c r="K51" s="60" t="s">
        <v>20</v>
      </c>
      <c r="L51" s="60" t="s">
        <v>585</v>
      </c>
      <c r="M51" s="48">
        <v>300</v>
      </c>
      <c r="N51" s="48" t="s">
        <v>630</v>
      </c>
      <c r="O51" s="48" t="s">
        <v>607</v>
      </c>
      <c r="P51" s="48" t="s">
        <v>608</v>
      </c>
      <c r="Q51" s="48" t="s">
        <v>609</v>
      </c>
      <c r="R51" s="46" t="s">
        <v>185</v>
      </c>
      <c r="S51" s="99" t="s">
        <v>187</v>
      </c>
      <c r="T51" s="99"/>
      <c r="U51" s="108"/>
      <c r="V51" s="108"/>
      <c r="W51" s="108"/>
      <c r="X51" s="108"/>
    </row>
    <row r="52" spans="1:24" ht="45">
      <c r="A52" s="53"/>
      <c r="B52" s="52" t="s">
        <v>225</v>
      </c>
      <c r="C52" s="52" t="s">
        <v>226</v>
      </c>
      <c r="D52" s="41" t="s">
        <v>18</v>
      </c>
      <c r="E52" s="40" t="s">
        <v>580</v>
      </c>
      <c r="F52" s="46">
        <v>1</v>
      </c>
      <c r="G52" s="46" t="s">
        <v>227</v>
      </c>
      <c r="H52" s="49" t="s">
        <v>20</v>
      </c>
      <c r="I52" s="59">
        <v>0.2</v>
      </c>
      <c r="J52" s="61">
        <f t="shared" si="3"/>
        <v>0.24000000000000002</v>
      </c>
      <c r="K52" s="60" t="s">
        <v>28</v>
      </c>
      <c r="L52" s="60" t="s">
        <v>20</v>
      </c>
      <c r="M52" s="48">
        <v>500</v>
      </c>
      <c r="N52" s="48" t="s">
        <v>566</v>
      </c>
      <c r="O52" s="48" t="s">
        <v>631</v>
      </c>
      <c r="P52" s="48">
        <v>0</v>
      </c>
      <c r="Q52" s="48"/>
      <c r="R52" s="46" t="s">
        <v>185</v>
      </c>
      <c r="S52" s="99" t="s">
        <v>187</v>
      </c>
      <c r="T52" s="99"/>
      <c r="U52" s="108"/>
      <c r="V52" s="108"/>
      <c r="W52" s="108"/>
      <c r="X52" s="108"/>
    </row>
    <row r="53" spans="1:24" ht="45">
      <c r="A53" s="53"/>
      <c r="B53" s="52" t="s">
        <v>228</v>
      </c>
      <c r="C53" s="52" t="s">
        <v>229</v>
      </c>
      <c r="D53" s="41" t="s">
        <v>18</v>
      </c>
      <c r="E53" s="40" t="s">
        <v>627</v>
      </c>
      <c r="F53" s="46">
        <v>30</v>
      </c>
      <c r="G53" s="46" t="s">
        <v>36</v>
      </c>
      <c r="H53" s="49" t="s">
        <v>20</v>
      </c>
      <c r="I53" s="59">
        <v>0.2</v>
      </c>
      <c r="J53" s="61">
        <f t="shared" si="3"/>
        <v>0.24000000000000002</v>
      </c>
      <c r="K53" s="60" t="s">
        <v>28</v>
      </c>
      <c r="L53" s="60" t="s">
        <v>20</v>
      </c>
      <c r="M53" s="48">
        <v>1800</v>
      </c>
      <c r="N53" s="48" t="s">
        <v>628</v>
      </c>
      <c r="O53" s="48" t="s">
        <v>629</v>
      </c>
      <c r="P53" s="48" t="s">
        <v>629</v>
      </c>
      <c r="Q53" s="48"/>
      <c r="R53" s="46" t="s">
        <v>185</v>
      </c>
      <c r="S53" s="99" t="s">
        <v>187</v>
      </c>
      <c r="T53" s="99"/>
      <c r="U53" s="108"/>
      <c r="V53" s="108"/>
      <c r="W53" s="108"/>
      <c r="X53" s="108"/>
    </row>
    <row r="54" spans="1:24" ht="67.5">
      <c r="A54" s="54"/>
      <c r="B54" s="52" t="s">
        <v>230</v>
      </c>
      <c r="C54" s="52" t="s">
        <v>231</v>
      </c>
      <c r="D54" s="22" t="s">
        <v>232</v>
      </c>
      <c r="E54" s="40" t="s">
        <v>632</v>
      </c>
      <c r="F54" s="46">
        <v>6</v>
      </c>
      <c r="G54" s="46" t="s">
        <v>36</v>
      </c>
      <c r="H54" s="49" t="s">
        <v>184</v>
      </c>
      <c r="I54" s="59">
        <v>0.2</v>
      </c>
      <c r="J54" s="61">
        <f t="shared" si="3"/>
        <v>0.24000000000000002</v>
      </c>
      <c r="K54" s="60" t="s">
        <v>20</v>
      </c>
      <c r="L54" s="60" t="s">
        <v>585</v>
      </c>
      <c r="M54" s="48">
        <v>600</v>
      </c>
      <c r="N54" s="48" t="s">
        <v>633</v>
      </c>
      <c r="O54" s="48" t="s">
        <v>634</v>
      </c>
      <c r="P54" s="48" t="s">
        <v>635</v>
      </c>
      <c r="Q54" s="48" t="s">
        <v>636</v>
      </c>
      <c r="R54" s="46" t="s">
        <v>185</v>
      </c>
      <c r="S54" s="99" t="s">
        <v>187</v>
      </c>
      <c r="T54" s="99"/>
      <c r="U54" s="108"/>
      <c r="V54" s="108"/>
      <c r="W54" s="108"/>
      <c r="X54" s="108"/>
    </row>
    <row r="55" spans="1:24" ht="67.5">
      <c r="A55" s="54"/>
      <c r="B55" s="52" t="s">
        <v>235</v>
      </c>
      <c r="C55" s="52" t="s">
        <v>236</v>
      </c>
      <c r="D55" s="22" t="s">
        <v>232</v>
      </c>
      <c r="E55" s="40" t="s">
        <v>637</v>
      </c>
      <c r="F55" s="46">
        <v>2</v>
      </c>
      <c r="G55" s="46" t="s">
        <v>36</v>
      </c>
      <c r="H55" s="49" t="s">
        <v>184</v>
      </c>
      <c r="I55" s="59">
        <v>0.2</v>
      </c>
      <c r="J55" s="61">
        <f t="shared" si="3"/>
        <v>0.24000000000000002</v>
      </c>
      <c r="K55" s="60" t="s">
        <v>20</v>
      </c>
      <c r="L55" s="60" t="s">
        <v>585</v>
      </c>
      <c r="M55" s="48">
        <v>200</v>
      </c>
      <c r="N55" s="48" t="s">
        <v>566</v>
      </c>
      <c r="O55" s="48" t="s">
        <v>634</v>
      </c>
      <c r="P55" s="48" t="s">
        <v>635</v>
      </c>
      <c r="Q55" s="48" t="s">
        <v>636</v>
      </c>
      <c r="R55" s="46" t="s">
        <v>185</v>
      </c>
      <c r="S55" s="99" t="s">
        <v>187</v>
      </c>
      <c r="T55" s="99"/>
      <c r="U55" s="108"/>
      <c r="V55" s="108"/>
      <c r="W55" s="108"/>
      <c r="X55" s="108"/>
    </row>
    <row r="56" spans="1:24" ht="56.25">
      <c r="A56" s="55"/>
      <c r="B56" s="52" t="s">
        <v>240</v>
      </c>
      <c r="C56" s="52" t="s">
        <v>241</v>
      </c>
      <c r="D56" s="56" t="s">
        <v>48</v>
      </c>
      <c r="E56" s="40" t="s">
        <v>638</v>
      </c>
      <c r="F56" s="46">
        <v>12</v>
      </c>
      <c r="G56" s="46" t="s">
        <v>36</v>
      </c>
      <c r="H56" s="46" t="s">
        <v>49</v>
      </c>
      <c r="I56" s="59">
        <v>0.2</v>
      </c>
      <c r="J56" s="61">
        <f t="shared" si="3"/>
        <v>0.24000000000000002</v>
      </c>
      <c r="K56" s="60" t="s">
        <v>28</v>
      </c>
      <c r="L56" s="60" t="s">
        <v>20</v>
      </c>
      <c r="M56" s="48">
        <v>360</v>
      </c>
      <c r="N56" s="48" t="s">
        <v>591</v>
      </c>
      <c r="O56" s="48" t="s">
        <v>639</v>
      </c>
      <c r="P56" s="48" t="s">
        <v>639</v>
      </c>
      <c r="Q56" s="48" t="s">
        <v>636</v>
      </c>
      <c r="R56" s="46" t="s">
        <v>185</v>
      </c>
      <c r="S56" s="99" t="s">
        <v>187</v>
      </c>
      <c r="T56" s="99"/>
      <c r="U56" s="108"/>
      <c r="V56" s="108"/>
      <c r="W56" s="108"/>
      <c r="X56" s="108"/>
    </row>
    <row r="57" spans="1:24" ht="33.75">
      <c r="A57" s="57"/>
      <c r="B57" s="52" t="s">
        <v>238</v>
      </c>
      <c r="C57" s="52" t="s">
        <v>239</v>
      </c>
      <c r="D57" s="22" t="s">
        <v>18</v>
      </c>
      <c r="E57" s="40" t="s">
        <v>548</v>
      </c>
      <c r="F57" s="46">
        <v>2</v>
      </c>
      <c r="G57" s="46" t="s">
        <v>36</v>
      </c>
      <c r="H57" s="49" t="s">
        <v>20</v>
      </c>
      <c r="I57" s="59">
        <v>0.2</v>
      </c>
      <c r="J57" s="61">
        <f t="shared" si="3"/>
        <v>0.24000000000000002</v>
      </c>
      <c r="K57" s="60" t="s">
        <v>28</v>
      </c>
      <c r="L57" s="60" t="s">
        <v>20</v>
      </c>
      <c r="M57" s="48">
        <v>300</v>
      </c>
      <c r="N57" s="48" t="s">
        <v>591</v>
      </c>
      <c r="O57" s="48" t="s">
        <v>640</v>
      </c>
      <c r="P57" s="48" t="s">
        <v>640</v>
      </c>
      <c r="Q57" s="48" t="s">
        <v>119</v>
      </c>
      <c r="R57" s="46" t="s">
        <v>185</v>
      </c>
      <c r="S57" s="99" t="s">
        <v>187</v>
      </c>
      <c r="T57" s="99"/>
      <c r="U57" s="108"/>
      <c r="V57" s="108"/>
      <c r="W57" s="108"/>
      <c r="X57" s="108"/>
    </row>
    <row r="58" spans="1:24" ht="56.25" customHeight="1">
      <c r="A58" s="58" t="s">
        <v>250</v>
      </c>
      <c r="B58" s="52" t="s">
        <v>251</v>
      </c>
      <c r="C58" s="52" t="s">
        <v>641</v>
      </c>
      <c r="D58" s="41" t="s">
        <v>355</v>
      </c>
      <c r="E58" s="40" t="s">
        <v>642</v>
      </c>
      <c r="F58" s="46">
        <v>1</v>
      </c>
      <c r="G58" s="46" t="s">
        <v>643</v>
      </c>
      <c r="H58" s="41" t="s">
        <v>644</v>
      </c>
      <c r="I58" s="77">
        <v>0.2</v>
      </c>
      <c r="J58" s="66">
        <f t="shared" si="3"/>
        <v>0.24000000000000002</v>
      </c>
      <c r="K58" s="60" t="s">
        <v>645</v>
      </c>
      <c r="L58" s="60" t="s">
        <v>644</v>
      </c>
      <c r="M58" s="48">
        <v>500</v>
      </c>
      <c r="N58" s="78" t="s">
        <v>646</v>
      </c>
      <c r="O58" s="48"/>
      <c r="P58" s="48"/>
      <c r="Q58" s="48"/>
      <c r="R58" s="46" t="s">
        <v>256</v>
      </c>
      <c r="S58" s="99" t="s">
        <v>187</v>
      </c>
      <c r="T58" s="99"/>
      <c r="U58" s="108"/>
      <c r="V58" s="108"/>
      <c r="W58" s="108"/>
      <c r="X58" s="108"/>
    </row>
    <row r="59" spans="1:24" ht="56.25" customHeight="1">
      <c r="A59" s="58"/>
      <c r="B59" s="52" t="s">
        <v>259</v>
      </c>
      <c r="C59" s="52" t="s">
        <v>313</v>
      </c>
      <c r="D59" s="22" t="s">
        <v>18</v>
      </c>
      <c r="E59" s="50" t="s">
        <v>540</v>
      </c>
      <c r="F59" s="46">
        <v>1</v>
      </c>
      <c r="G59" s="46" t="s">
        <v>36</v>
      </c>
      <c r="H59" s="46" t="s">
        <v>49</v>
      </c>
      <c r="I59" s="77">
        <v>0.2</v>
      </c>
      <c r="J59" s="66">
        <f t="shared" si="3"/>
        <v>0.24000000000000002</v>
      </c>
      <c r="K59" s="60" t="s">
        <v>585</v>
      </c>
      <c r="L59" s="60" t="s">
        <v>592</v>
      </c>
      <c r="M59" s="48">
        <v>200</v>
      </c>
      <c r="N59" s="48" t="s">
        <v>566</v>
      </c>
      <c r="O59" s="48" t="s">
        <v>647</v>
      </c>
      <c r="P59" s="48" t="s">
        <v>647</v>
      </c>
      <c r="Q59" s="48" t="s">
        <v>28</v>
      </c>
      <c r="R59" s="46" t="s">
        <v>185</v>
      </c>
      <c r="S59" s="99" t="s">
        <v>187</v>
      </c>
      <c r="T59" s="99"/>
      <c r="U59" s="108"/>
      <c r="V59" s="108"/>
      <c r="W59" s="108"/>
      <c r="X59" s="108"/>
    </row>
    <row r="60" spans="1:24" ht="33.75">
      <c r="A60" s="51" t="s">
        <v>262</v>
      </c>
      <c r="B60" s="52" t="s">
        <v>263</v>
      </c>
      <c r="C60" s="52" t="s">
        <v>264</v>
      </c>
      <c r="D60" s="41" t="s">
        <v>265</v>
      </c>
      <c r="E60" s="41" t="s">
        <v>265</v>
      </c>
      <c r="F60" s="46">
        <v>1</v>
      </c>
      <c r="G60" s="46" t="s">
        <v>266</v>
      </c>
      <c r="H60" s="49" t="s">
        <v>267</v>
      </c>
      <c r="I60" s="59">
        <v>0.1</v>
      </c>
      <c r="J60" s="59" t="s">
        <v>648</v>
      </c>
      <c r="K60" s="48" t="s">
        <v>649</v>
      </c>
      <c r="L60" s="48" t="s">
        <v>650</v>
      </c>
      <c r="M60" s="79">
        <v>5000</v>
      </c>
      <c r="N60" s="80" t="s">
        <v>651</v>
      </c>
      <c r="O60" s="81"/>
      <c r="P60" s="81"/>
      <c r="Q60" s="72"/>
      <c r="R60" s="46" t="s">
        <v>271</v>
      </c>
      <c r="S60" s="99" t="s">
        <v>272</v>
      </c>
      <c r="T60" s="99"/>
      <c r="U60" s="90"/>
      <c r="V60" s="90"/>
      <c r="W60" s="90"/>
      <c r="X60" s="90"/>
    </row>
    <row r="61" spans="1:24" ht="33.75">
      <c r="A61" s="53"/>
      <c r="B61" s="52" t="s">
        <v>273</v>
      </c>
      <c r="C61" s="52" t="s">
        <v>274</v>
      </c>
      <c r="D61" s="41" t="s">
        <v>265</v>
      </c>
      <c r="E61" s="41" t="s">
        <v>265</v>
      </c>
      <c r="F61" s="46">
        <v>1</v>
      </c>
      <c r="G61" s="46" t="s">
        <v>266</v>
      </c>
      <c r="H61" s="49" t="s">
        <v>267</v>
      </c>
      <c r="I61" s="59">
        <v>0.1</v>
      </c>
      <c r="J61" s="59" t="s">
        <v>648</v>
      </c>
      <c r="K61" s="48" t="s">
        <v>649</v>
      </c>
      <c r="L61" s="48" t="s">
        <v>650</v>
      </c>
      <c r="M61" s="79">
        <v>1200</v>
      </c>
      <c r="N61" s="73"/>
      <c r="O61" s="82"/>
      <c r="P61" s="82"/>
      <c r="Q61" s="74"/>
      <c r="R61" s="46" t="s">
        <v>271</v>
      </c>
      <c r="S61" s="99" t="s">
        <v>272</v>
      </c>
      <c r="T61" s="99"/>
      <c r="U61" s="90"/>
      <c r="V61" s="90"/>
      <c r="W61" s="90"/>
      <c r="X61" s="90"/>
    </row>
    <row r="62" spans="1:24" ht="33.75">
      <c r="A62" s="53"/>
      <c r="B62" s="52" t="s">
        <v>275</v>
      </c>
      <c r="C62" s="52" t="s">
        <v>276</v>
      </c>
      <c r="D62" s="41" t="s">
        <v>277</v>
      </c>
      <c r="E62" s="41" t="s">
        <v>277</v>
      </c>
      <c r="F62" s="46">
        <v>1</v>
      </c>
      <c r="G62" s="46" t="s">
        <v>266</v>
      </c>
      <c r="H62" s="49" t="s">
        <v>267</v>
      </c>
      <c r="I62" s="59">
        <v>0.15</v>
      </c>
      <c r="J62" s="59" t="s">
        <v>652</v>
      </c>
      <c r="K62" s="48" t="s">
        <v>649</v>
      </c>
      <c r="L62" s="48" t="s">
        <v>650</v>
      </c>
      <c r="M62" s="79">
        <v>1200</v>
      </c>
      <c r="N62" s="69"/>
      <c r="O62" s="83"/>
      <c r="P62" s="83"/>
      <c r="Q62" s="70"/>
      <c r="R62" s="46" t="s">
        <v>271</v>
      </c>
      <c r="S62" s="99" t="s">
        <v>272</v>
      </c>
      <c r="T62" s="99"/>
      <c r="U62" s="90"/>
      <c r="V62" s="90"/>
      <c r="W62" s="90"/>
      <c r="X62" s="90"/>
    </row>
    <row r="63" spans="1:24" ht="45">
      <c r="A63" s="53"/>
      <c r="B63" s="52" t="s">
        <v>279</v>
      </c>
      <c r="C63" s="52" t="s">
        <v>288</v>
      </c>
      <c r="D63" s="41" t="s">
        <v>281</v>
      </c>
      <c r="E63" s="41" t="s">
        <v>289</v>
      </c>
      <c r="F63" s="46">
        <v>1</v>
      </c>
      <c r="G63" s="46" t="s">
        <v>282</v>
      </c>
      <c r="H63" s="49" t="s">
        <v>283</v>
      </c>
      <c r="I63" s="84">
        <v>0.005</v>
      </c>
      <c r="J63" s="85">
        <v>0.015</v>
      </c>
      <c r="K63" s="48" t="s">
        <v>653</v>
      </c>
      <c r="L63" s="48" t="s">
        <v>654</v>
      </c>
      <c r="M63" s="79">
        <v>300</v>
      </c>
      <c r="N63" s="80" t="s">
        <v>655</v>
      </c>
      <c r="O63" s="81"/>
      <c r="P63" s="81"/>
      <c r="Q63" s="72"/>
      <c r="R63" s="46" t="s">
        <v>285</v>
      </c>
      <c r="S63" s="99" t="s">
        <v>113</v>
      </c>
      <c r="T63" s="99"/>
      <c r="U63" s="90"/>
      <c r="V63" s="90"/>
      <c r="W63" s="90"/>
      <c r="X63" s="90"/>
    </row>
    <row r="64" spans="1:24" ht="45">
      <c r="A64" s="53"/>
      <c r="B64" s="52" t="s">
        <v>287</v>
      </c>
      <c r="C64" s="52" t="s">
        <v>288</v>
      </c>
      <c r="D64" s="41" t="s">
        <v>289</v>
      </c>
      <c r="E64" s="41" t="s">
        <v>289</v>
      </c>
      <c r="F64" s="46">
        <v>1</v>
      </c>
      <c r="G64" s="46" t="s">
        <v>282</v>
      </c>
      <c r="H64" s="49" t="s">
        <v>283</v>
      </c>
      <c r="I64" s="84">
        <v>0.02</v>
      </c>
      <c r="J64" s="85">
        <f>I64+1%</f>
        <v>0.03</v>
      </c>
      <c r="K64" s="48" t="s">
        <v>653</v>
      </c>
      <c r="L64" s="48" t="s">
        <v>654</v>
      </c>
      <c r="M64" s="79">
        <v>300</v>
      </c>
      <c r="N64" s="73"/>
      <c r="O64" s="82"/>
      <c r="P64" s="82"/>
      <c r="Q64" s="74"/>
      <c r="R64" s="46" t="s">
        <v>285</v>
      </c>
      <c r="S64" s="99" t="s">
        <v>113</v>
      </c>
      <c r="T64" s="99"/>
      <c r="U64" s="90"/>
      <c r="V64" s="90"/>
      <c r="W64" s="90"/>
      <c r="X64" s="90"/>
    </row>
    <row r="65" spans="1:24" ht="45">
      <c r="A65" s="48"/>
      <c r="B65" s="52" t="s">
        <v>291</v>
      </c>
      <c r="C65" s="52" t="s">
        <v>292</v>
      </c>
      <c r="D65" s="41" t="s">
        <v>289</v>
      </c>
      <c r="E65" s="41" t="s">
        <v>289</v>
      </c>
      <c r="F65" s="46">
        <v>1</v>
      </c>
      <c r="G65" s="46" t="s">
        <v>282</v>
      </c>
      <c r="H65" s="49" t="s">
        <v>283</v>
      </c>
      <c r="I65" s="84">
        <v>0.04</v>
      </c>
      <c r="J65" s="85">
        <f>I65+1%</f>
        <v>0.05</v>
      </c>
      <c r="K65" s="48" t="s">
        <v>653</v>
      </c>
      <c r="L65" s="48" t="s">
        <v>654</v>
      </c>
      <c r="M65" s="79">
        <v>300</v>
      </c>
      <c r="N65" s="69"/>
      <c r="O65" s="83"/>
      <c r="P65" s="83"/>
      <c r="Q65" s="70"/>
      <c r="R65" s="46" t="s">
        <v>285</v>
      </c>
      <c r="S65" s="99" t="s">
        <v>113</v>
      </c>
      <c r="T65" s="99"/>
      <c r="U65" s="90"/>
      <c r="V65" s="90"/>
      <c r="W65" s="90"/>
      <c r="X65" s="90"/>
    </row>
    <row r="66" spans="1:24" ht="14.25">
      <c r="A66" s="109" t="s">
        <v>656</v>
      </c>
      <c r="B66" s="109"/>
      <c r="C66" s="109"/>
      <c r="D66" s="110"/>
      <c r="E66" s="110"/>
      <c r="F66" s="110"/>
      <c r="G66" s="109"/>
      <c r="H66" s="109"/>
      <c r="I66" s="109"/>
      <c r="J66" s="109"/>
      <c r="K66" s="109"/>
      <c r="L66" s="109"/>
      <c r="M66" s="109"/>
      <c r="N66" s="109"/>
      <c r="O66" s="109"/>
      <c r="P66" s="109"/>
      <c r="Q66" s="109"/>
      <c r="R66" s="109"/>
      <c r="S66" s="109"/>
      <c r="T66" s="109"/>
      <c r="U66" s="109"/>
      <c r="V66" s="109"/>
      <c r="W66" s="109"/>
      <c r="X66" s="112"/>
    </row>
    <row r="67" spans="1:24" ht="14.25">
      <c r="A67" s="111" t="s">
        <v>657</v>
      </c>
      <c r="B67" s="111"/>
      <c r="C67" s="111"/>
      <c r="D67" s="111"/>
      <c r="E67" s="111"/>
      <c r="F67" s="111"/>
      <c r="G67" s="111"/>
      <c r="H67" s="111"/>
      <c r="I67" s="111"/>
      <c r="J67" s="111"/>
      <c r="K67" s="111"/>
      <c r="L67" s="111"/>
      <c r="M67" s="111"/>
      <c r="N67" s="111"/>
      <c r="O67" s="111"/>
      <c r="P67" s="111"/>
      <c r="Q67" s="111"/>
      <c r="R67" s="111"/>
      <c r="S67" s="111"/>
      <c r="T67" s="111"/>
      <c r="U67" s="111"/>
      <c r="V67" s="111"/>
      <c r="W67" s="111"/>
      <c r="X67" s="113"/>
    </row>
  </sheetData>
  <sheetProtection/>
  <mergeCells count="43">
    <mergeCell ref="U2:X2"/>
    <mergeCell ref="O11:P11"/>
    <mergeCell ref="O22:P22"/>
    <mergeCell ref="O25:P25"/>
    <mergeCell ref="O30:P30"/>
    <mergeCell ref="O31:P31"/>
    <mergeCell ref="O38:P38"/>
    <mergeCell ref="O39:P39"/>
    <mergeCell ref="O40:P40"/>
    <mergeCell ref="O41:P41"/>
    <mergeCell ref="A66:S66"/>
    <mergeCell ref="A67:S67"/>
    <mergeCell ref="A3:A22"/>
    <mergeCell ref="A23:A41"/>
    <mergeCell ref="A42:A57"/>
    <mergeCell ref="A58:A59"/>
    <mergeCell ref="A60:A65"/>
    <mergeCell ref="U3:U22"/>
    <mergeCell ref="U23:U41"/>
    <mergeCell ref="U42:U57"/>
    <mergeCell ref="U60:U62"/>
    <mergeCell ref="U64:U65"/>
    <mergeCell ref="V3:V22"/>
    <mergeCell ref="V23:V41"/>
    <mergeCell ref="V42:V57"/>
    <mergeCell ref="V60:V62"/>
    <mergeCell ref="V64:V65"/>
    <mergeCell ref="W3:W22"/>
    <mergeCell ref="W23:W41"/>
    <mergeCell ref="W42:W57"/>
    <mergeCell ref="W60:W62"/>
    <mergeCell ref="W64:W65"/>
    <mergeCell ref="X3:X22"/>
    <mergeCell ref="X23:X41"/>
    <mergeCell ref="X42:X57"/>
    <mergeCell ref="X60:X62"/>
    <mergeCell ref="X64:X65"/>
    <mergeCell ref="O23:P24"/>
    <mergeCell ref="O26:P29"/>
    <mergeCell ref="O32:P34"/>
    <mergeCell ref="O36:P37"/>
    <mergeCell ref="N60:Q62"/>
    <mergeCell ref="N63:Q65"/>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B2:D21"/>
  <sheetViews>
    <sheetView workbookViewId="0" topLeftCell="A1">
      <selection activeCell="G17" sqref="G17"/>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658</v>
      </c>
      <c r="C2" s="8"/>
      <c r="D2" s="8"/>
    </row>
    <row r="3" spans="2:4" ht="15">
      <c r="B3" s="9" t="s">
        <v>504</v>
      </c>
      <c r="C3" s="9" t="s">
        <v>659</v>
      </c>
      <c r="D3" s="9" t="s">
        <v>660</v>
      </c>
    </row>
    <row r="4" spans="2:4" ht="16.5">
      <c r="B4" s="10" t="s">
        <v>661</v>
      </c>
      <c r="C4" s="10">
        <v>15000</v>
      </c>
      <c r="D4" s="11" t="s">
        <v>662</v>
      </c>
    </row>
    <row r="5" spans="2:4" ht="16.5">
      <c r="B5" s="10"/>
      <c r="C5" s="10"/>
      <c r="D5" s="11" t="s">
        <v>663</v>
      </c>
    </row>
    <row r="6" spans="2:4" ht="16.5">
      <c r="B6" s="10" t="s">
        <v>54</v>
      </c>
      <c r="C6" s="10">
        <v>25000</v>
      </c>
      <c r="D6" s="11" t="s">
        <v>664</v>
      </c>
    </row>
    <row r="7" spans="2:4" ht="16.5">
      <c r="B7" s="10"/>
      <c r="C7" s="10"/>
      <c r="D7" s="11" t="s">
        <v>665</v>
      </c>
    </row>
    <row r="8" spans="2:4" ht="16.5">
      <c r="B8" s="10" t="s">
        <v>666</v>
      </c>
      <c r="C8" s="10">
        <v>25000</v>
      </c>
      <c r="D8" s="11" t="s">
        <v>664</v>
      </c>
    </row>
    <row r="9" spans="2:4" ht="16.5">
      <c r="B9" s="10"/>
      <c r="C9" s="10"/>
      <c r="D9" s="11" t="s">
        <v>665</v>
      </c>
    </row>
    <row r="10" spans="2:4" ht="16.5">
      <c r="B10" s="10" t="s">
        <v>667</v>
      </c>
      <c r="C10" s="10">
        <v>10000</v>
      </c>
      <c r="D10" s="11" t="s">
        <v>668</v>
      </c>
    </row>
    <row r="11" spans="2:4" ht="16.5">
      <c r="B11" s="10"/>
      <c r="C11" s="10"/>
      <c r="D11" s="11" t="s">
        <v>669</v>
      </c>
    </row>
    <row r="12" spans="2:4" ht="16.5">
      <c r="B12" s="10" t="s">
        <v>670</v>
      </c>
      <c r="C12" s="10">
        <v>10000</v>
      </c>
      <c r="D12" s="11" t="s">
        <v>668</v>
      </c>
    </row>
    <row r="13" spans="2:4" ht="16.5">
      <c r="B13" s="10"/>
      <c r="C13" s="10"/>
      <c r="D13" s="11" t="s">
        <v>669</v>
      </c>
    </row>
    <row r="14" spans="2:4" ht="16.5">
      <c r="B14" s="10" t="s">
        <v>34</v>
      </c>
      <c r="C14" s="10">
        <v>20000</v>
      </c>
      <c r="D14" s="11" t="s">
        <v>671</v>
      </c>
    </row>
    <row r="15" spans="2:4" ht="16.5">
      <c r="B15" s="10"/>
      <c r="C15" s="10"/>
      <c r="D15" s="11" t="s">
        <v>672</v>
      </c>
    </row>
    <row r="16" spans="2:4" ht="16.5">
      <c r="B16" s="10" t="s">
        <v>673</v>
      </c>
      <c r="C16" s="10">
        <v>20000</v>
      </c>
      <c r="D16" s="11" t="s">
        <v>671</v>
      </c>
    </row>
    <row r="17" spans="2:4" ht="16.5">
      <c r="B17" s="10"/>
      <c r="C17" s="10"/>
      <c r="D17" s="11" t="s">
        <v>672</v>
      </c>
    </row>
    <row r="18" spans="2:4" ht="16.5">
      <c r="B18" s="10" t="s">
        <v>67</v>
      </c>
      <c r="C18" s="10">
        <v>120000</v>
      </c>
      <c r="D18" s="11" t="s">
        <v>674</v>
      </c>
    </row>
    <row r="19" spans="2:4" ht="16.5">
      <c r="B19" s="10"/>
      <c r="C19" s="10"/>
      <c r="D19" s="11" t="s">
        <v>675</v>
      </c>
    </row>
    <row r="20" ht="17.25">
      <c r="B20" s="12" t="s">
        <v>676</v>
      </c>
    </row>
    <row r="21" ht="17.25">
      <c r="B21" s="13" t="s">
        <v>677</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2017-07-31T00:44:01Z</cp:lastPrinted>
  <dcterms:created xsi:type="dcterms:W3CDTF">1996-12-17T01:32:42Z</dcterms:created>
  <dcterms:modified xsi:type="dcterms:W3CDTF">2019-11-20T12:42:06Z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