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470"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Sheet2" sheetId="9" state="hidden" r:id="rId9"/>
    <sheet name="套利保证金优惠" sheetId="10" state="hidden" r:id="rId10"/>
  </sheets>
  <definedNames/>
  <calcPr fullCalcOnLoad="1" iterate="1" iterateCount="100" iterateDelta="0.00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<sst xmlns="http://schemas.openxmlformats.org/spreadsheetml/2006/main" count="2203" uniqueCount="741">
  <si>
    <t>交易所</t>
  </si>
  <si>
    <t>品种代码</t>
  </si>
  <si>
    <t>交易单位</t>
  </si>
  <si>
    <t>最小变动价位</t>
  </si>
  <si>
    <t>停板限制</t>
  </si>
  <si>
    <t>交易所保证金</t>
  </si>
  <si>
    <t>公司保证金</t>
  </si>
  <si>
    <t>交易所手续费</t>
  </si>
  <si>
    <t>可申请
平今免收</t>
  </si>
  <si>
    <t>公司手续费</t>
  </si>
  <si>
    <t>郑州商品</t>
  </si>
  <si>
    <t>菜籽油(OI)</t>
  </si>
  <si>
    <t>10吨/手</t>
  </si>
  <si>
    <t>1、3、5、7、9、11</t>
  </si>
  <si>
    <t>2元/吨</t>
  </si>
  <si>
    <t>±4%</t>
  </si>
  <si>
    <t>第10个交易日</t>
  </si>
  <si>
    <t>交割月份的第12个交易日</t>
  </si>
  <si>
    <t>早籼稻(RI)</t>
  </si>
  <si>
    <t>20吨/手</t>
  </si>
  <si>
    <t>1元/吨</t>
  </si>
  <si>
    <t>强麦(WH)</t>
  </si>
  <si>
    <t>玻璃(FG)</t>
  </si>
  <si>
    <t>1～12</t>
  </si>
  <si>
    <t>油菜籽(RS)</t>
  </si>
  <si>
    <t>7、8、9、11</t>
  </si>
  <si>
    <t>仓单交割：交割月份的第12个交易日
车板交割：合约交割月份的次月20日</t>
  </si>
  <si>
    <t>菜籽粕(RM)</t>
  </si>
  <si>
    <t>1、3、5、7、8、9、11</t>
  </si>
  <si>
    <t>棉花(CF)</t>
  </si>
  <si>
    <t>5吨/手</t>
  </si>
  <si>
    <t>5元/吨</t>
  </si>
  <si>
    <t>交割月份的第 12 个交易日</t>
  </si>
  <si>
    <t>白砂糖(SR)</t>
  </si>
  <si>
    <t>PTA(TA)</t>
  </si>
  <si>
    <t>甲醇(ME)</t>
  </si>
  <si>
    <t>50吨/手</t>
  </si>
  <si>
    <t>甲醇(MA)1506开始</t>
  </si>
  <si>
    <t>普麦(PM)</t>
  </si>
  <si>
    <t>200吨/手</t>
  </si>
  <si>
    <t>0.2元/吨</t>
  </si>
  <si>
    <t>第5个交易日</t>
  </si>
  <si>
    <t>仓单交割：合约交割月份的第7个交易日
车板交割：合约交割月份的最后1个日历日</t>
  </si>
  <si>
    <t>粳稻(JR)</t>
  </si>
  <si>
    <t>晚籼稻(LR)</t>
  </si>
  <si>
    <t>硅铁(SF)</t>
  </si>
  <si>
    <t>1～12月</t>
  </si>
  <si>
    <t>锰硅(SM)</t>
  </si>
  <si>
    <t>大连商品</t>
  </si>
  <si>
    <t>豆粕(m)</t>
  </si>
  <si>
    <t>1、3、5、7、8、9、11、12</t>
  </si>
  <si>
    <t>最后交易日后第3个交易日</t>
  </si>
  <si>
    <t>豆一(a)</t>
  </si>
  <si>
    <t>焦煤(jm)</t>
  </si>
  <si>
    <t>60吨/手</t>
  </si>
  <si>
    <t>黄玉米(c)</t>
  </si>
  <si>
    <t>玉米淀粉(cs)</t>
  </si>
  <si>
    <t>豆二(b)</t>
  </si>
  <si>
    <t>豆油(y)</t>
  </si>
  <si>
    <t>聚乙烯(l)</t>
  </si>
  <si>
    <t>棕榈油(p)</t>
  </si>
  <si>
    <t>聚氯乙烯(v)</t>
  </si>
  <si>
    <t>焦炭(j)</t>
  </si>
  <si>
    <t>100吨/手</t>
  </si>
  <si>
    <t>铁矿石(i)</t>
  </si>
  <si>
    <t>鸡蛋(JD)</t>
  </si>
  <si>
    <t>1元/500千克</t>
  </si>
  <si>
    <t>±5%</t>
  </si>
  <si>
    <t>纤维板(FB)</t>
  </si>
  <si>
    <t>500张/手</t>
  </si>
  <si>
    <t>0.05元/张</t>
  </si>
  <si>
    <t>胶合板(BB)</t>
  </si>
  <si>
    <t>聚丙烯(PP)</t>
  </si>
  <si>
    <t>上海期货</t>
  </si>
  <si>
    <t>铜(cu)</t>
  </si>
  <si>
    <t>10元/吨</t>
  </si>
  <si>
    <t>第15日</t>
  </si>
  <si>
    <t>最后交易日后连续5个工作日</t>
  </si>
  <si>
    <t>铝(al)</t>
  </si>
  <si>
    <t>天胶(ru)</t>
  </si>
  <si>
    <t>1、3～11</t>
  </si>
  <si>
    <t>白银(ag)</t>
  </si>
  <si>
    <t>15千克/手</t>
  </si>
  <si>
    <t>1元/千克</t>
  </si>
  <si>
    <t>燃料油(fu)</t>
  </si>
  <si>
    <t>1～12（春节除外）</t>
  </si>
  <si>
    <t>前一个月的最后一个交易日</t>
  </si>
  <si>
    <t>锌(zn)</t>
  </si>
  <si>
    <t>黄金(au)</t>
  </si>
  <si>
    <t>1000克/手</t>
  </si>
  <si>
    <t>0.05元/克</t>
  </si>
  <si>
    <t>螺纹钢(rb)</t>
  </si>
  <si>
    <t>线材(wr)</t>
  </si>
  <si>
    <t>铅(pb)</t>
  </si>
  <si>
    <t>石油沥青(bu)</t>
  </si>
  <si>
    <t>24个月以内，其中最近1-6个月为连续月份合约，6个月以后为季月合约</t>
  </si>
  <si>
    <t>热轧卷板(hc)</t>
  </si>
  <si>
    <t>中国金融</t>
  </si>
  <si>
    <t>沪深300(IF)</t>
  </si>
  <si>
    <t>每点300元</t>
  </si>
  <si>
    <t>当月、下月及随后两个季月</t>
  </si>
  <si>
    <t>0.2点</t>
  </si>
  <si>
    <t>±10%</t>
  </si>
  <si>
    <t>合约到期月份的第三个周五</t>
  </si>
  <si>
    <t>同最后交易日</t>
  </si>
  <si>
    <t>5年期国债(TF)</t>
  </si>
  <si>
    <t>乘数10000</t>
  </si>
  <si>
    <t>最近的三个季月( 3月、 6月、 9月、 12 月 中的最近三个月循环)</t>
  </si>
  <si>
    <t>合约到期月份的第二个周五</t>
  </si>
  <si>
    <t xml:space="preserve">                                                        </t>
  </si>
  <si>
    <t>每笔最大下单手数</t>
  </si>
  <si>
    <t>关联外盘</t>
  </si>
  <si>
    <t>美白银连</t>
  </si>
  <si>
    <t>3伦外铝</t>
  </si>
  <si>
    <t>美黄金连</t>
  </si>
  <si>
    <t>3伦外铜</t>
  </si>
  <si>
    <t>美燃油连</t>
  </si>
  <si>
    <t>3伦外铅</t>
  </si>
  <si>
    <t>日胶连续</t>
  </si>
  <si>
    <t>3伦外锌</t>
  </si>
  <si>
    <t>美黄豆连</t>
  </si>
  <si>
    <t>美玉米连</t>
  </si>
  <si>
    <t>美豆粉、    美黄豆连</t>
  </si>
  <si>
    <t>美豆油、    美黄豆连</t>
  </si>
  <si>
    <t>鸡蛋(jd)</t>
  </si>
  <si>
    <t>纤维板（fb）</t>
  </si>
  <si>
    <t>胶合板（bb）</t>
  </si>
  <si>
    <t>聚丙烯（pp）</t>
  </si>
  <si>
    <t>美棉花连</t>
  </si>
  <si>
    <t>早籼稻(ER)</t>
  </si>
  <si>
    <t>菜籽油(RO)</t>
  </si>
  <si>
    <t>No11糖</t>
  </si>
  <si>
    <t>强麦(WS)</t>
  </si>
  <si>
    <t>美小麦连</t>
  </si>
  <si>
    <t>硬麦(WT)</t>
  </si>
  <si>
    <t>中金所</t>
  </si>
  <si>
    <t>沪深300指数（IF）</t>
  </si>
  <si>
    <t>5年期国债</t>
  </si>
  <si>
    <t>交易时间</t>
  </si>
  <si>
    <t>集合竞价</t>
  </si>
  <si>
    <t>撮合成交</t>
  </si>
  <si>
    <t>日盘交易时间</t>
  </si>
  <si>
    <t>夜盘交易时间</t>
  </si>
  <si>
    <t>08:55-08:59</t>
  </si>
  <si>
    <t>08:59-09:00</t>
  </si>
  <si>
    <t xml:space="preserve">09:00-11:30,13:30-15:00(10:15-10:30小节休息) </t>
  </si>
  <si>
    <t>21:00-23:30</t>
  </si>
  <si>
    <t>21:00-2:30</t>
  </si>
  <si>
    <t>21:00-1:00</t>
  </si>
  <si>
    <t>21:00-23:00</t>
  </si>
  <si>
    <t>上海证券</t>
  </si>
  <si>
    <t>9:15-9:25,14:57-15:00</t>
  </si>
  <si>
    <t>9:15-9:25,9:30-11:30,13:00-15:00</t>
  </si>
  <si>
    <t>合约类型</t>
  </si>
  <si>
    <t>合约到期月份</t>
  </si>
  <si>
    <t>申报单位</t>
  </si>
  <si>
    <t>行权时间</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</si>
  <si>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</si>
  <si>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</si>
  <si>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</si>
  <si>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</si>
  <si>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</si>
  <si>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</si>
  <si>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</si>
  <si>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</si>
  <si>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</si>
  <si>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</si>
  <si>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</si>
  <si>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</si>
  <si>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</si>
  <si>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</si>
  <si>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10年期国债(T)</t>
  </si>
  <si>
    <t>0.005元</t>
  </si>
  <si>
    <t>±2%</t>
  </si>
  <si>
    <t>10年期国债</t>
  </si>
  <si>
    <t>09:10-09:14</t>
  </si>
  <si>
    <t>09:14-09:15</t>
  </si>
  <si>
    <t xml:space="preserve">09:15-11:30,13:00-15:15(合约最后交易日收盘时间11:30) </t>
  </si>
  <si>
    <t>镍(ni)</t>
  </si>
  <si>
    <t>锡(sn)</t>
  </si>
  <si>
    <t>3伦外镍</t>
  </si>
  <si>
    <t>3伦外锡</t>
  </si>
  <si>
    <t>1吨/手</t>
  </si>
  <si>
    <t>10元/吨</t>
  </si>
  <si>
    <t>品种名称</t>
  </si>
  <si>
    <t>品种代码</t>
  </si>
  <si>
    <t>菜籽油</t>
  </si>
  <si>
    <t>早籼稻</t>
  </si>
  <si>
    <t>强麦</t>
  </si>
  <si>
    <t>玻璃</t>
  </si>
  <si>
    <t>油菜籽</t>
  </si>
  <si>
    <t>菜籽粕</t>
  </si>
  <si>
    <t>普麦</t>
  </si>
  <si>
    <t>粳稻</t>
  </si>
  <si>
    <t>晚籼稻</t>
  </si>
  <si>
    <t>硅铁</t>
  </si>
  <si>
    <t>锰硅</t>
  </si>
  <si>
    <t>豆粕</t>
  </si>
  <si>
    <t>焦煤</t>
  </si>
  <si>
    <t>玉米淀粉</t>
  </si>
  <si>
    <t>豆二</t>
  </si>
  <si>
    <t>豆油</t>
  </si>
  <si>
    <t>棕榈油</t>
  </si>
  <si>
    <t>聚氯乙烯</t>
  </si>
  <si>
    <t>焦炭</t>
  </si>
  <si>
    <t>铁矿石</t>
  </si>
  <si>
    <t>鸡蛋</t>
  </si>
  <si>
    <t>纤维板</t>
  </si>
  <si>
    <t>胶合板</t>
  </si>
  <si>
    <t>聚丙烯</t>
  </si>
  <si>
    <t>沪深300</t>
  </si>
  <si>
    <t>锡</t>
  </si>
  <si>
    <t>热轧卷板</t>
  </si>
  <si>
    <t>铅</t>
  </si>
  <si>
    <t>线材</t>
  </si>
  <si>
    <t>黄金</t>
  </si>
  <si>
    <t>燃料油</t>
  </si>
  <si>
    <t>白银</t>
  </si>
  <si>
    <t>铝</t>
  </si>
  <si>
    <t>甲醇N</t>
  </si>
  <si>
    <t>国债10年期</t>
  </si>
  <si>
    <t>国债5年期</t>
  </si>
  <si>
    <t>棉花一号</t>
  </si>
  <si>
    <t>白糖</t>
  </si>
  <si>
    <t>TA甲苯</t>
  </si>
  <si>
    <t>黄大豆</t>
  </si>
  <si>
    <t>玉米</t>
  </si>
  <si>
    <t>乙烯</t>
  </si>
  <si>
    <t>橡胶</t>
  </si>
  <si>
    <t>1吨/手</t>
  </si>
  <si>
    <t>上证50</t>
  </si>
  <si>
    <t>中证500</t>
  </si>
  <si>
    <t>上证50（IH）</t>
  </si>
  <si>
    <t>中证500（IC）</t>
  </si>
  <si>
    <t>上证50(IH)</t>
  </si>
  <si>
    <t>中证500(IC)</t>
  </si>
  <si>
    <t>每点300元</t>
  </si>
  <si>
    <t>每点200元</t>
  </si>
  <si>
    <t>0.5元/吨</t>
  </si>
  <si>
    <t>0.5元/吨</t>
  </si>
  <si>
    <t>21:00-23:30</t>
  </si>
  <si>
    <t>100吨/手</t>
  </si>
  <si>
    <t>第一个停板</t>
  </si>
  <si>
    <t>第二个停板</t>
  </si>
  <si>
    <t>正常情况</t>
  </si>
  <si>
    <t>变化规律</t>
  </si>
  <si>
    <t>±6%</t>
  </si>
  <si>
    <t>±5%</t>
  </si>
  <si>
    <t>±1.2%</t>
  </si>
  <si>
    <t>OI</t>
  </si>
  <si>
    <t>RI</t>
  </si>
  <si>
    <t>WH</t>
  </si>
  <si>
    <t>FG</t>
  </si>
  <si>
    <t>RS</t>
  </si>
  <si>
    <t>RM</t>
  </si>
  <si>
    <t>CF</t>
  </si>
  <si>
    <t>SR</t>
  </si>
  <si>
    <t>TA</t>
  </si>
  <si>
    <t>MA</t>
  </si>
  <si>
    <t>PM</t>
  </si>
  <si>
    <t>JR</t>
  </si>
  <si>
    <t>LR</t>
  </si>
  <si>
    <t>SF</t>
  </si>
  <si>
    <t>SM</t>
  </si>
  <si>
    <t>m</t>
  </si>
  <si>
    <t>a</t>
  </si>
  <si>
    <t>jm</t>
  </si>
  <si>
    <t>c</t>
  </si>
  <si>
    <t>cs</t>
  </si>
  <si>
    <t>b</t>
  </si>
  <si>
    <t>y</t>
  </si>
  <si>
    <t>l</t>
  </si>
  <si>
    <t>p</t>
  </si>
  <si>
    <t>v</t>
  </si>
  <si>
    <t>j</t>
  </si>
  <si>
    <t>i</t>
  </si>
  <si>
    <t>jd</t>
  </si>
  <si>
    <t>fb</t>
  </si>
  <si>
    <t>bb</t>
  </si>
  <si>
    <t>pp</t>
  </si>
  <si>
    <t>铜</t>
  </si>
  <si>
    <t>cu</t>
  </si>
  <si>
    <t>al</t>
  </si>
  <si>
    <t>ru</t>
  </si>
  <si>
    <t>ag</t>
  </si>
  <si>
    <t>fu</t>
  </si>
  <si>
    <t>锌</t>
  </si>
  <si>
    <t>zn</t>
  </si>
  <si>
    <t>au</t>
  </si>
  <si>
    <t>螺纹</t>
  </si>
  <si>
    <t>rb</t>
  </si>
  <si>
    <t>wr</t>
  </si>
  <si>
    <t>pb</t>
  </si>
  <si>
    <t>石油沥青</t>
  </si>
  <si>
    <t>bu</t>
  </si>
  <si>
    <t>hc</t>
  </si>
  <si>
    <t>镍</t>
  </si>
  <si>
    <t>ni</t>
  </si>
  <si>
    <t>sn</t>
  </si>
  <si>
    <t>IF</t>
  </si>
  <si>
    <t>IH</t>
  </si>
  <si>
    <t>IC</t>
  </si>
  <si>
    <t>TF</t>
  </si>
  <si>
    <t>T</t>
  </si>
  <si>
    <t>第二交易日停板限制</t>
  </si>
  <si>
    <t>第二交易日停板限制</t>
  </si>
  <si>
    <t>ZC</t>
  </si>
  <si>
    <t>动力煤</t>
  </si>
  <si>
    <t>21:00-23:00</t>
  </si>
  <si>
    <t>市价单最大下单手数（手）</t>
  </si>
  <si>
    <t>市价单最小下单量（手）</t>
  </si>
  <si>
    <t>限价单最小下单量（手）</t>
  </si>
  <si>
    <t>限价单最大下单手数（手）</t>
  </si>
  <si>
    <t>最后交易日
(交割月)</t>
  </si>
  <si>
    <t>1、3、5、7、9、11</t>
  </si>
  <si>
    <t>交易单位</t>
  </si>
  <si>
    <t>合约交割月份</t>
  </si>
  <si>
    <t>交割日期</t>
  </si>
  <si>
    <r>
      <t>第二个板后板幅调整为第一板后板幅加2%；保证金为第二个板后板幅加2%；我司保证金在交易所基础上加</t>
    </r>
    <r>
      <rPr>
        <sz val="10"/>
        <rFont val="宋体"/>
        <family val="0"/>
      </rPr>
      <t>4%</t>
    </r>
  </si>
  <si>
    <t>不扩板，不扩保证金；我司股指保证金在交易所基础上加2%；国债保证金在交易所基础上加1%</t>
  </si>
  <si>
    <t>第一个板后板幅调整为正常情况板幅加3%；保证金为第一个板后板幅加2%；我司保证金在交易所基础上加4%</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</si>
  <si>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</si>
  <si>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t>交割单位</t>
  </si>
  <si>
    <t>交易所交割手续费</t>
  </si>
  <si>
    <t>公司交割手续费</t>
  </si>
  <si>
    <t>1、2、3、4、5、6、9、10、11、12</t>
  </si>
  <si>
    <t>2元/吨</t>
  </si>
  <si>
    <t>1元/吨</t>
  </si>
  <si>
    <t xml:space="preserve">                                  广州期货股份有限公司期货代理品种涨跌停规则一览表 </t>
  </si>
  <si>
    <t xml:space="preserve">                                  广州期货股份有限公司期权品种简表</t>
  </si>
  <si>
    <t>仓储费</t>
  </si>
  <si>
    <t>交易所交割保证金</t>
  </si>
  <si>
    <t>公司交割保证金</t>
  </si>
  <si>
    <t>0.01元/张</t>
  </si>
  <si>
    <t>0.06元/克</t>
  </si>
  <si>
    <t>1.8元/kg*天</t>
  </si>
  <si>
    <t>0.5元/千克</t>
  </si>
  <si>
    <t>4元/吨</t>
  </si>
  <si>
    <t>0.3元/吨*天</t>
  </si>
  <si>
    <t>0.4元/吨*天</t>
  </si>
  <si>
    <t>0.7元/吨*天</t>
  </si>
  <si>
    <t>1.25元/吨*天</t>
  </si>
  <si>
    <t>1.5元/吨*天</t>
  </si>
  <si>
    <t>0.011元/千克*天</t>
  </si>
  <si>
    <t>1元/吨*天</t>
  </si>
  <si>
    <t>0.15元/吨*天</t>
  </si>
  <si>
    <t>1.4元/吨*天</t>
  </si>
  <si>
    <t>8元/吨</t>
  </si>
  <si>
    <t>1元/千克</t>
  </si>
  <si>
    <t>11月1日-4月30日：0.50元/吨*天           5月1日-10月31日：0.60元/吨*天</t>
  </si>
  <si>
    <t>0.8元/吨*天</t>
  </si>
  <si>
    <t>11月1日-4月30日：0.40元/吨*天           5月1日-10月31日：0.50元/吨*天</t>
  </si>
  <si>
    <t>0.5元/吨*天</t>
  </si>
  <si>
    <t>0.9元/吨*天</t>
  </si>
  <si>
    <t>6元/吨*天</t>
  </si>
  <si>
    <t>500张</t>
  </si>
  <si>
    <t>0.035元/张*天</t>
  </si>
  <si>
    <t>0.6元/吨*天</t>
  </si>
  <si>
    <t>5月1日-9月30日：0.45元/吨*天      其他：0.40元/吨*天</t>
  </si>
  <si>
    <t>5月1日-9月30日：0.55元/吨*天      其他：0.50元/吨*天</t>
  </si>
  <si>
    <t>无</t>
  </si>
  <si>
    <t>万分之一</t>
  </si>
  <si>
    <t>万分之四</t>
  </si>
  <si>
    <t>10元/手</t>
  </si>
  <si>
    <t xml:space="preserve">09:30-11:30,13:00-15:00(合约最后交易日下午收盘时间15:00) </t>
  </si>
  <si>
    <t>0.25元/吨*天</t>
  </si>
  <si>
    <t xml:space="preserve">                                  广州期货股份有限公司期货代理品种交割简表</t>
  </si>
  <si>
    <t>动力煤(ZC)</t>
  </si>
  <si>
    <t>铜</t>
  </si>
  <si>
    <t>锌</t>
  </si>
  <si>
    <t>螺纹</t>
  </si>
  <si>
    <t>石油沥青</t>
  </si>
  <si>
    <t>镍</t>
  </si>
  <si>
    <t>±7%</t>
  </si>
  <si>
    <t>品种</t>
  </si>
  <si>
    <t>合约</t>
  </si>
  <si>
    <t>限制开仓手数（日内）</t>
  </si>
  <si>
    <t>处罚</t>
  </si>
  <si>
    <t>所有</t>
  </si>
  <si>
    <t>IF</t>
  </si>
  <si>
    <t>IH</t>
  </si>
  <si>
    <t>IC</t>
  </si>
  <si>
    <t>2.实际控制关系账户组日内开仓交易按照一个账户管理。</t>
  </si>
  <si>
    <t>1.日内开仓定义：</t>
  </si>
  <si>
    <t>限制该品种开仓一个月</t>
  </si>
  <si>
    <t>第一个板后板幅调整为正常情况板幅加3%；保证金为第一个板后板幅加2%；我司锌保证金在交易所基础上加5%、铅保证金在交易所基础上加3%</t>
  </si>
  <si>
    <t>投机、套利32%
套保22%</t>
  </si>
  <si>
    <t>所有</t>
  </si>
  <si>
    <t>20手</t>
  </si>
  <si>
    <t>合约月份倒数第4个交易日</t>
  </si>
  <si>
    <t xml:space="preserve">±4% </t>
  </si>
  <si>
    <t xml:space="preserve">                                  广州期货股份有限公司期货代理品种简表</t>
  </si>
  <si>
    <t>郑州商品交易所</t>
  </si>
  <si>
    <t>手</t>
  </si>
  <si>
    <r>
      <t>0.5元</t>
    </r>
    <r>
      <rPr>
        <sz val="7"/>
        <color indexed="8"/>
        <rFont val="宋体"/>
        <family val="0"/>
      </rPr>
      <t>/吨</t>
    </r>
  </si>
  <si>
    <t>看涨期权、看跌期权</t>
  </si>
  <si>
    <t>合约月份前一个月的第5个交易日</t>
  </si>
  <si>
    <t>大连商品交易所</t>
  </si>
  <si>
    <t>0.5元/吨</t>
  </si>
  <si>
    <t>美式</t>
  </si>
  <si>
    <t>美式</t>
  </si>
  <si>
    <t>上午：9：00-10：15、10：30-11：30；下午13：30-15：00；晚上;21:00-23:30</t>
  </si>
  <si>
    <r>
      <t>到期日前任一交易日及到期日1</t>
    </r>
    <r>
      <rPr>
        <sz val="7"/>
        <color indexed="8"/>
        <rFont val="宋体"/>
        <family val="0"/>
      </rPr>
      <t>5：30之前</t>
    </r>
  </si>
  <si>
    <t>白糖期权</t>
  </si>
  <si>
    <r>
      <t>1</t>
    </r>
    <r>
      <rPr>
        <sz val="7"/>
        <color indexed="8"/>
        <rFont val="宋体"/>
        <family val="0"/>
      </rPr>
      <t>0吨/手</t>
    </r>
  </si>
  <si>
    <r>
      <t>0</t>
    </r>
    <r>
      <rPr>
        <sz val="7"/>
        <rFont val="宋体"/>
        <family val="0"/>
      </rPr>
      <t>.5元/吨</t>
    </r>
  </si>
  <si>
    <t>豆粕期权</t>
  </si>
  <si>
    <r>
      <t>2、</t>
    </r>
    <r>
      <rPr>
        <sz val="7"/>
        <color indexed="8"/>
        <rFont val="宋体"/>
        <family val="0"/>
      </rPr>
      <t>4、6、7、8、10、11、12</t>
    </r>
  </si>
  <si>
    <r>
      <t>0</t>
    </r>
    <r>
      <rPr>
        <sz val="7"/>
        <rFont val="宋体"/>
        <family val="0"/>
      </rPr>
      <t>.5元/吨</t>
    </r>
  </si>
  <si>
    <t>等于标的期货合约涨跌停板幅度的绝对值
（跌停板不低于一个最小变动价位）</t>
  </si>
  <si>
    <t>买方不收保证金，卖方按标的期货保证金率冻结保证金，详见交易所保证金计算公式</t>
  </si>
  <si>
    <t>买方不收保证金，卖方按标的期货交易所保证金率冻结保证金，详见交易所保证金计算公式</t>
  </si>
  <si>
    <t>买方不收保证金，卖方按标的期货公司保证金率冻结保证金，详见交易所保证金计算公式</t>
  </si>
  <si>
    <t>行权</t>
  </si>
  <si>
    <r>
      <t>S</t>
    </r>
    <r>
      <rPr>
        <sz val="7"/>
        <color indexed="8"/>
        <rFont val="宋体"/>
        <family val="0"/>
      </rPr>
      <t>R</t>
    </r>
    <r>
      <rPr>
        <sz val="7"/>
        <color indexed="8"/>
        <rFont val="宋体"/>
        <family val="0"/>
      </rPr>
      <t>YMM-C(P)-EP</t>
    </r>
  </si>
  <si>
    <t>豆粕期权（MYYMM-C(P)-EP）</t>
  </si>
  <si>
    <t>MYYMM-C(P)-EP</t>
  </si>
  <si>
    <t>白糖期权（SRYMM-C(P)-EP）</t>
  </si>
  <si>
    <t>白糖期权（SRYMM-C(P)-EP）</t>
  </si>
  <si>
    <t>开平仓与行权手续费为1元/手</t>
  </si>
  <si>
    <t>个人投资者最后交易日</t>
  </si>
  <si>
    <t>交割月前一月最后交易日</t>
  </si>
  <si>
    <t>最后交易日前第三个交易日，5手整数倍</t>
  </si>
  <si>
    <t>最后交易日前第三个交易日</t>
  </si>
  <si>
    <t>最后交易日前第三个交易日，2手整数倍</t>
  </si>
  <si>
    <t>前一个月的倒数第四个交易</t>
  </si>
  <si>
    <t>最后交易日前第三个交易日，3手整数倍</t>
  </si>
  <si>
    <t>最后交易日前第三个交易日，30手整数倍</t>
  </si>
  <si>
    <t>最后交易日前第三个交易日，6手整数倍</t>
  </si>
  <si>
    <t>合约到期月份前一月的倒数第二个交易日</t>
  </si>
  <si>
    <t>1～12</t>
  </si>
  <si>
    <t>OI</t>
  </si>
  <si>
    <t>RI</t>
  </si>
  <si>
    <t>WH</t>
  </si>
  <si>
    <t>FG</t>
  </si>
  <si>
    <t>RS</t>
  </si>
  <si>
    <t>RM</t>
  </si>
  <si>
    <t>CF</t>
  </si>
  <si>
    <t>SR</t>
  </si>
  <si>
    <t>TA</t>
  </si>
  <si>
    <t>MA</t>
  </si>
  <si>
    <t>PM</t>
  </si>
  <si>
    <t>ZC</t>
  </si>
  <si>
    <t>JR</t>
  </si>
  <si>
    <t>LR</t>
  </si>
  <si>
    <t>SF</t>
  </si>
  <si>
    <t>SM</t>
  </si>
  <si>
    <t>SRYMM-C(P)-EP</t>
  </si>
  <si>
    <t>m</t>
  </si>
  <si>
    <t>a</t>
  </si>
  <si>
    <t>jm</t>
  </si>
  <si>
    <t>c</t>
  </si>
  <si>
    <t>cs</t>
  </si>
  <si>
    <t>b</t>
  </si>
  <si>
    <t>y</t>
  </si>
  <si>
    <t>l</t>
  </si>
  <si>
    <t>p</t>
  </si>
  <si>
    <t>v</t>
  </si>
  <si>
    <t>j</t>
  </si>
  <si>
    <t>i</t>
  </si>
  <si>
    <t>jd</t>
  </si>
  <si>
    <t>fb</t>
  </si>
  <si>
    <t>bb</t>
  </si>
  <si>
    <t>pp</t>
  </si>
  <si>
    <t>MYYMM-C(P)-EP</t>
  </si>
  <si>
    <t>cu</t>
  </si>
  <si>
    <t>al</t>
  </si>
  <si>
    <t>ru</t>
  </si>
  <si>
    <t>ag</t>
  </si>
  <si>
    <t>fu</t>
  </si>
  <si>
    <t>zn</t>
  </si>
  <si>
    <t>au</t>
  </si>
  <si>
    <t>rb</t>
  </si>
  <si>
    <t>wr</t>
  </si>
  <si>
    <t>pb</t>
  </si>
  <si>
    <t>bu</t>
  </si>
  <si>
    <t>hc</t>
  </si>
  <si>
    <t>ni</t>
  </si>
  <si>
    <t>sn</t>
  </si>
  <si>
    <t>IF</t>
  </si>
  <si>
    <t>IH</t>
  </si>
  <si>
    <t>IC</t>
  </si>
  <si>
    <t>TF</t>
  </si>
  <si>
    <t>T</t>
  </si>
  <si>
    <t>交割月份的第12个交易日</t>
  </si>
  <si>
    <t>仓单交割：交割月份的第12个交易日
车板交割：合约交割月份的次月20日</t>
  </si>
  <si>
    <t>交割月份的第 12 个交易日</t>
  </si>
  <si>
    <t>仓单交割：合约交割月份的第7个交易日
车板交割：合约交割月份的最后1个日历日</t>
  </si>
  <si>
    <r>
      <t>到期日前任一交易日及到期日1</t>
    </r>
    <r>
      <rPr>
        <sz val="7"/>
        <color indexed="8"/>
        <rFont val="宋体"/>
        <family val="0"/>
      </rPr>
      <t>5：30之前</t>
    </r>
  </si>
  <si>
    <t>最后交易日后第3个交易日</t>
  </si>
  <si>
    <t xml:space="preserve">最后交易日后第3个交易日
</t>
  </si>
  <si>
    <t>最后交易日后连续5个工作日</t>
  </si>
  <si>
    <t>同最后交易日</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</si>
  <si>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</si>
  <si>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t>
  </si>
  <si>
    <t>棉纱</t>
  </si>
  <si>
    <t>CY</t>
  </si>
  <si>
    <t>2元/吨*天</t>
  </si>
  <si>
    <t>棉纱（CY）</t>
  </si>
  <si>
    <t>备注：若部分合约月份有较高的涨跌停板或者保证金标准，则按照取高的原则计算</t>
  </si>
  <si>
    <t>原限制开仓手数</t>
  </si>
  <si>
    <t>10手（4月5号前）</t>
  </si>
  <si>
    <r>
      <t>投机、套利3</t>
    </r>
    <r>
      <rPr>
        <sz val="10"/>
        <color indexed="8"/>
        <rFont val="宋体"/>
        <family val="0"/>
      </rPr>
      <t>0%</t>
    </r>
    <r>
      <rPr>
        <sz val="10"/>
        <color indexed="8"/>
        <rFont val="宋体"/>
        <family val="0"/>
      </rPr>
      <t xml:space="preserve">
套保20%</t>
    </r>
  </si>
  <si>
    <t>投机、套利、
套保17%</t>
  </si>
  <si>
    <t>投机、套利
套保15%</t>
  </si>
  <si>
    <t>投机、套利
套保17%</t>
  </si>
  <si>
    <t>万分之四点五</t>
  </si>
  <si>
    <t>日内交易限额品种表</t>
  </si>
  <si>
    <r>
      <t>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</si>
  <si>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中金品种单日开仓量是指非期货公司会员或者客户某个交易日在某个品种所有合约上的买开仓数量与卖开仓数量之和。（成交量）</t>
  </si>
  <si>
    <t>套期保值交易的开仓数量不受此限制。</t>
  </si>
  <si>
    <t>±4%</t>
  </si>
  <si>
    <t>开平仓与行权手续费为1.5元/手</t>
  </si>
  <si>
    <t>第二个板后板幅调整为第一板后板幅加3%；保证金为第二个板后板幅加2%；我司保证金在交易所基础上加4%</t>
  </si>
  <si>
    <t>苹果</t>
  </si>
  <si>
    <t>AP</t>
  </si>
  <si>
    <t>10吨/手</t>
  </si>
  <si>
    <t>1、3、5、7、10～12</t>
  </si>
  <si>
    <r>
      <t>1元</t>
    </r>
    <r>
      <rPr>
        <sz val="7"/>
        <rFont val="宋体"/>
        <family val="0"/>
      </rPr>
      <t>/吨</t>
    </r>
  </si>
  <si>
    <t>苹果（AP）</t>
  </si>
  <si>
    <t>苹果</t>
  </si>
  <si>
    <t>AP</t>
  </si>
  <si>
    <t>入库费</t>
  </si>
  <si>
    <t>出库费</t>
  </si>
  <si>
    <t>过户费</t>
  </si>
  <si>
    <t>交割流程</t>
  </si>
  <si>
    <r>
      <t>0</t>
    </r>
    <r>
      <rPr>
        <sz val="9"/>
        <color indexed="8"/>
        <rFont val="宋体"/>
        <family val="0"/>
      </rPr>
      <t>.5</t>
    </r>
    <r>
      <rPr>
        <sz val="9"/>
        <color indexed="8"/>
        <rFont val="宋体"/>
        <family val="0"/>
      </rPr>
      <t>元/吨</t>
    </r>
  </si>
  <si>
    <t>江苏、浙江地区：30元/吨             其他地区：25元/吨</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</si>
  <si>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</si>
  <si>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</si>
  <si>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</si>
  <si>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汽车散粮：12元/吨  包装粮：16元/吨   铁路：40元/吨</t>
  </si>
  <si>
    <t>汽车散粮：12元/吨  包装粮：27元/吨   铁路：45元/吨</t>
  </si>
  <si>
    <t xml:space="preserve">9元/吨  </t>
  </si>
  <si>
    <r>
      <t>2</t>
    </r>
    <r>
      <rPr>
        <sz val="9"/>
        <color indexed="8"/>
        <rFont val="宋体"/>
        <family val="0"/>
      </rPr>
      <t>5元/吨</t>
    </r>
  </si>
  <si>
    <t>非疆：汽车/火车：30元/吨    新疆：45元/吨</t>
  </si>
  <si>
    <t>非疆：汽车/火车：30元/吨    新疆：45元/吨+800元/车</t>
  </si>
  <si>
    <t>详见：http://www.czce.com.cn/portal/hyfw/jgywzy/jgfy/webinfo/2010/09/1284714789955570.htm</t>
  </si>
  <si>
    <r>
      <t>2</t>
    </r>
    <r>
      <rPr>
        <sz val="9"/>
        <color indexed="8"/>
        <rFont val="宋体"/>
        <family val="0"/>
      </rPr>
      <t>4元/吨</t>
    </r>
  </si>
  <si>
    <r>
      <t>汽车：5元</t>
    </r>
    <r>
      <rPr>
        <sz val="9"/>
        <color indexed="8"/>
        <rFont val="宋体"/>
        <family val="0"/>
      </rPr>
      <t xml:space="preserve">/吨      火车/轮船：10元/吨 </t>
    </r>
  </si>
  <si>
    <t xml:space="preserve">汽车：0            火车/轮船：10元/吨 </t>
  </si>
  <si>
    <t>18元/吨</t>
  </si>
  <si>
    <t>汽车：11元/吨     火车：20元/吨</t>
  </si>
  <si>
    <t>汽车：11元/吨     火车：23元/吨</t>
  </si>
  <si>
    <r>
      <t>0.</t>
    </r>
    <r>
      <rPr>
        <sz val="9"/>
        <color indexed="8"/>
        <rFont val="宋体"/>
        <family val="0"/>
      </rPr>
      <t>4</t>
    </r>
    <r>
      <rPr>
        <sz val="9"/>
        <color indexed="8"/>
        <rFont val="宋体"/>
        <family val="0"/>
      </rPr>
      <t>5元/吨*天</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</si>
  <si>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</si>
  <si>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</si>
  <si>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</si>
  <si>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</si>
  <si>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详见：http://www.dce.com.cn/dalianshangpin/yw/fw/ywzy/gypjgywzy/xgfy/1869306/index.html</t>
  </si>
  <si>
    <r>
      <t>5</t>
    </r>
    <r>
      <rPr>
        <sz val="9"/>
        <color indexed="8"/>
        <rFont val="宋体"/>
        <family val="0"/>
      </rPr>
      <t>5元/吨</t>
    </r>
  </si>
  <si>
    <r>
      <t>0.0</t>
    </r>
    <r>
      <rPr>
        <sz val="9"/>
        <color indexed="8"/>
        <rFont val="宋体"/>
        <family val="0"/>
      </rPr>
      <t>2</t>
    </r>
    <r>
      <rPr>
        <sz val="9"/>
        <color indexed="8"/>
        <rFont val="宋体"/>
        <family val="0"/>
      </rPr>
      <t>元/张</t>
    </r>
  </si>
  <si>
    <t>专用线：26元/吨 非集装箱自送：18元/吨 集装箱自送：30元/吨</t>
  </si>
  <si>
    <t>专用线：26元/吨 非集装箱自送：15元/吨 集装箱自送：25元/吨</t>
  </si>
  <si>
    <r>
      <t>1元</t>
    </r>
    <r>
      <rPr>
        <sz val="9"/>
        <color indexed="8"/>
        <rFont val="宋体"/>
        <family val="0"/>
      </rPr>
      <t>/吨</t>
    </r>
  </si>
  <si>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</si>
  <si>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</si>
  <si>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</si>
  <si>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t xml:space="preserve">第四、五交割日 
卖方交增值税专用发票。 
</t>
  </si>
  <si>
    <r>
      <t>3</t>
    </r>
    <r>
      <rPr>
        <sz val="9"/>
        <color indexed="8"/>
        <rFont val="宋体"/>
        <family val="0"/>
      </rPr>
      <t>0元/吨</t>
    </r>
  </si>
  <si>
    <r>
      <t>0</t>
    </r>
    <r>
      <rPr>
        <sz val="9"/>
        <color indexed="8"/>
        <rFont val="宋体"/>
        <family val="0"/>
      </rPr>
      <t>.2元/千克</t>
    </r>
  </si>
  <si>
    <t>0.03元/千克</t>
  </si>
  <si>
    <r>
      <t>0.</t>
    </r>
    <r>
      <rPr>
        <sz val="9"/>
        <color indexed="8"/>
        <rFont val="宋体"/>
        <family val="0"/>
      </rPr>
      <t>12</t>
    </r>
    <r>
      <rPr>
        <sz val="9"/>
        <color indexed="8"/>
        <rFont val="宋体"/>
        <family val="0"/>
      </rPr>
      <t>元/克</t>
    </r>
  </si>
  <si>
    <r>
      <t>2元</t>
    </r>
    <r>
      <rPr>
        <sz val="9"/>
        <color indexed="8"/>
        <rFont val="宋体"/>
        <family val="0"/>
      </rPr>
      <t>/千克</t>
    </r>
  </si>
  <si>
    <r>
      <t>专用线：1</t>
    </r>
    <r>
      <rPr>
        <sz val="9"/>
        <color indexed="8"/>
        <rFont val="宋体"/>
        <family val="0"/>
      </rPr>
      <t xml:space="preserve">8元/吨 码头/自送：15元/吨 </t>
    </r>
  </si>
  <si>
    <r>
      <t>4</t>
    </r>
    <r>
      <rPr>
        <sz val="9"/>
        <color indexed="8"/>
        <rFont val="宋体"/>
        <family val="0"/>
      </rPr>
      <t>0元/吨</t>
    </r>
  </si>
  <si>
    <t>专用线：35元/吨 非箱式车辆自提：30元/吨 箱式车辆自送：40元/吨</t>
  </si>
  <si>
    <t>专用线：35元/吨 非箱式车辆自提：25元/吨 箱式车辆自送：35元/吨</t>
  </si>
  <si>
    <r>
      <t>3元</t>
    </r>
    <r>
      <rPr>
        <sz val="9"/>
        <color indexed="8"/>
        <rFont val="宋体"/>
        <family val="0"/>
      </rPr>
      <t>/吨</t>
    </r>
  </si>
  <si>
    <r>
      <t>投机、套利4</t>
    </r>
    <r>
      <rPr>
        <sz val="9"/>
        <color indexed="8"/>
        <rFont val="宋体"/>
        <family val="0"/>
      </rPr>
      <t>2% 套保22%</t>
    </r>
  </si>
  <si>
    <t>现金交割</t>
  </si>
  <si>
    <r>
      <t>5元</t>
    </r>
    <r>
      <rPr>
        <sz val="9"/>
        <color indexed="8"/>
        <rFont val="宋体"/>
        <family val="0"/>
      </rPr>
      <t>/手</t>
    </r>
  </si>
  <si>
    <t>注 ：1.若待交割量超出交易所投机限仓的限制，需要提前申请临近交割月额度</t>
  </si>
  <si>
    <t>开平仓与行权手续费为4.5元/手</t>
  </si>
  <si>
    <t>万分之一点八</t>
  </si>
  <si>
    <t>开平仓与行权手续费为3元/手</t>
  </si>
  <si>
    <t>万分之一点五</t>
  </si>
  <si>
    <t>万分之一点三五</t>
  </si>
  <si>
    <t>万分之一点二</t>
  </si>
  <si>
    <t>万分之三</t>
  </si>
  <si>
    <t>1、5、9月合约9元/手/非1、5、9月合约3元/手</t>
  </si>
  <si>
    <t>开平仓万分之零点六九/平今仓万分之二十点七+1元/笔申报费</t>
  </si>
  <si>
    <t>原限仓手数</t>
  </si>
  <si>
    <t>现限仓手数</t>
  </si>
  <si>
    <t>一号棉</t>
  </si>
  <si>
    <t>PTA</t>
  </si>
  <si>
    <t>菜油</t>
  </si>
  <si>
    <t>甲醇</t>
  </si>
  <si>
    <t>菜粕</t>
  </si>
  <si>
    <t>期货合约单边持仓量＜15万：15000</t>
  </si>
  <si>
    <t>期货合约单边持仓量≥15万：单边持仓量×10%</t>
  </si>
  <si>
    <t>期货合约单边持仓量＜25万：25000</t>
  </si>
  <si>
    <t>期货合约单边持仓量≥25万：单边持仓量×10%</t>
  </si>
  <si>
    <t>期货合约单边持仓量＜10万：10000</t>
  </si>
  <si>
    <t>期货合约单边持仓量≥10万：单边持仓量×10%</t>
  </si>
  <si>
    <t>期货合约单边持仓量＜20万：20000</t>
  </si>
  <si>
    <t>期货合约单边持仓量≥20万：单边持仓量×10%</t>
  </si>
  <si>
    <t>期货合约单边持仓量＜60万：60000</t>
  </si>
  <si>
    <t>期货合约单边持仓量≥60万：单边持仓量×10%</t>
  </si>
  <si>
    <t>郑商所品种非期货公司会员和客户限仓规定对比表</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</si>
  <si>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</si>
  <si>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</si>
  <si>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±6%</t>
  </si>
  <si>
    <t>万分之三</t>
  </si>
  <si>
    <t>±10%</t>
  </si>
  <si>
    <t>±10%</t>
  </si>
  <si>
    <t>标的期货合约交割月份前一个月的第3个交易日，以及交易所规定的其他日期</t>
  </si>
  <si>
    <t>标的期货合约中的连续两个近月，其后月份在标的期货合约结算后持仓量达到5000手（双边）之后的第二个交易日挂牌</t>
  </si>
  <si>
    <t>标的期货合约交割月份前一个月的第3个交易日，以及交易所规定的其他日期</t>
  </si>
  <si>
    <t>修订后合约</t>
  </si>
  <si>
    <t>现行合约</t>
  </si>
  <si>
    <t>项目</t>
  </si>
  <si>
    <t>能源中心</t>
  </si>
  <si>
    <t>上海期货</t>
  </si>
  <si>
    <t>原油</t>
  </si>
  <si>
    <r>
      <t>S</t>
    </r>
    <r>
      <rPr>
        <sz val="7"/>
        <color indexed="8"/>
        <rFont val="宋体"/>
        <family val="0"/>
      </rPr>
      <t>C</t>
    </r>
  </si>
  <si>
    <r>
      <t>1</t>
    </r>
    <r>
      <rPr>
        <sz val="7"/>
        <color indexed="8"/>
        <rFont val="宋体"/>
        <family val="0"/>
      </rPr>
      <t>000桶/手</t>
    </r>
  </si>
  <si>
    <r>
      <t>36个月以内，其中最近</t>
    </r>
    <r>
      <rPr>
        <sz val="7"/>
        <color indexed="8"/>
        <rFont val="宋体"/>
        <family val="0"/>
      </rPr>
      <t>1～12个月为连续月份合约，</t>
    </r>
    <r>
      <rPr>
        <sz val="7"/>
        <color indexed="8"/>
        <rFont val="宋体"/>
        <family val="0"/>
      </rPr>
      <t>12个月以后为季月合约</t>
    </r>
  </si>
  <si>
    <r>
      <t>0</t>
    </r>
    <r>
      <rPr>
        <sz val="7"/>
        <color indexed="8"/>
        <rFont val="宋体"/>
        <family val="0"/>
      </rPr>
      <t>.1元/桶</t>
    </r>
  </si>
  <si>
    <t>交割月份前第一月的最后一个交易日</t>
  </si>
  <si>
    <t>最后交易日前第八个交易日</t>
  </si>
  <si>
    <t>最后交易日后连续五个交易日</t>
  </si>
  <si>
    <r>
      <t>s</t>
    </r>
    <r>
      <rPr>
        <sz val="10"/>
        <color indexed="8"/>
        <rFont val="宋体"/>
        <family val="0"/>
      </rPr>
      <t>c</t>
    </r>
  </si>
  <si>
    <r>
      <t>1</t>
    </r>
    <r>
      <rPr>
        <sz val="10"/>
        <color indexed="8"/>
        <rFont val="宋体"/>
        <family val="0"/>
      </rPr>
      <t>000桶/手</t>
    </r>
  </si>
  <si>
    <r>
      <t>原油（S</t>
    </r>
    <r>
      <rPr>
        <sz val="9"/>
        <color indexed="8"/>
        <rFont val="宋体"/>
        <family val="0"/>
      </rPr>
      <t>C）</t>
    </r>
  </si>
  <si>
    <r>
      <t>1</t>
    </r>
    <r>
      <rPr>
        <sz val="9"/>
        <color indexed="8"/>
        <rFont val="宋体"/>
        <family val="0"/>
      </rPr>
      <t>000桶/手</t>
    </r>
  </si>
  <si>
    <r>
      <t>原油（S</t>
    </r>
    <r>
      <rPr>
        <sz val="7"/>
        <color indexed="8"/>
        <rFont val="宋体"/>
        <family val="0"/>
      </rPr>
      <t>C）</t>
    </r>
  </si>
  <si>
    <r>
      <t>s</t>
    </r>
    <r>
      <rPr>
        <sz val="9"/>
        <color indexed="8"/>
        <rFont val="宋体"/>
        <family val="0"/>
      </rPr>
      <t>c</t>
    </r>
  </si>
  <si>
    <r>
      <t>1</t>
    </r>
    <r>
      <rPr>
        <sz val="9"/>
        <color indexed="8"/>
        <rFont val="宋体"/>
        <family val="0"/>
      </rPr>
      <t>000桶/手</t>
    </r>
  </si>
  <si>
    <t>0.05元/桶</t>
  </si>
  <si>
    <t>0.1元/桶</t>
  </si>
  <si>
    <t>36个月以内，其中最近1～12个月为连续月份合约，12个月以后为季月合约</t>
  </si>
  <si>
    <t xml:space="preserve">12元/手                     3、7、11月合约1.5元/手        </t>
  </si>
  <si>
    <t>公司开平仓手续费（不含投资者保障基金）</t>
  </si>
  <si>
    <t>公司平今仓手续费（不含投资者保障基金）</t>
  </si>
  <si>
    <t>万分之五点四</t>
  </si>
  <si>
    <t>万分之一点八</t>
  </si>
  <si>
    <t>万分之零点六九+1元/笔申报费</t>
  </si>
  <si>
    <t>万分之二十点七+1元/笔申报费</t>
  </si>
  <si>
    <t>1、5、9月合约4.5元/手      非1、5、9月合约0.6元/手</t>
  </si>
  <si>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</si>
  <si>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</si>
  <si>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4、中金所申报费按笔收取，申报是指买入、卖出及撤销委托。
</t>
  </si>
  <si>
    <t>郑商所白糖期货交割细则修订对比表</t>
  </si>
  <si>
    <t>基准交割品</t>
  </si>
  <si>
    <t>符合《中华人民共和国国家标准 白砂糖》（GB317-2006）</t>
  </si>
  <si>
    <t>注：修订后的细则从2019年12月1日开始执行。</t>
  </si>
  <si>
    <t>符合《中华人民共和国国家标准 白砂糖》（GB/T317-2018）</t>
  </si>
  <si>
    <t>±6%</t>
  </si>
  <si>
    <t>12.9/30(1809、1901）</t>
  </si>
  <si>
    <t>16%/30%(1907)</t>
  </si>
  <si>
    <t>11%/25%(1907)</t>
  </si>
  <si>
    <t>11%/27%(1907)</t>
  </si>
  <si>
    <t>16%/32%(1907)</t>
  </si>
  <si>
    <t>14%/29%(1907)</t>
  </si>
  <si>
    <t>19%/34%(1907)</t>
  </si>
  <si>
    <r>
      <t>6</t>
    </r>
    <r>
      <rPr>
        <sz val="7"/>
        <color indexed="8"/>
        <rFont val="宋体"/>
        <family val="0"/>
      </rPr>
      <t>0</t>
    </r>
    <r>
      <rPr>
        <sz val="7"/>
        <color indexed="8"/>
        <rFont val="宋体"/>
        <family val="0"/>
      </rPr>
      <t>/15（1810、1901、1902）/30（1811）/交割月前一月恢复为60元/手（1810、1811、1901、1902）</t>
    </r>
  </si>
  <si>
    <r>
      <t>1、5、9月合约18元/手（</t>
    </r>
    <r>
      <rPr>
        <sz val="7"/>
        <color indexed="8"/>
        <rFont val="宋体"/>
        <family val="0"/>
      </rPr>
      <t>1811）</t>
    </r>
    <r>
      <rPr>
        <sz val="7"/>
        <color indexed="8"/>
        <rFont val="宋体"/>
        <family val="0"/>
      </rPr>
      <t xml:space="preserve">         非1、5、9月合约3元/手       </t>
    </r>
  </si>
  <si>
    <t>12%/10.5%(1810、1902/11%（1811、1901）</t>
  </si>
  <si>
    <t>交割单位整数倍要求（手）</t>
  </si>
  <si>
    <t>10吨</t>
  </si>
  <si>
    <t>20吨</t>
  </si>
  <si>
    <t>40吨</t>
  </si>
  <si>
    <t>5吨</t>
  </si>
  <si>
    <t>50吨</t>
  </si>
  <si>
    <t>20000吨</t>
  </si>
  <si>
    <t>35吨</t>
  </si>
  <si>
    <r>
      <t>1</t>
    </r>
    <r>
      <rPr>
        <sz val="9"/>
        <color indexed="8"/>
        <rFont val="宋体"/>
        <family val="0"/>
      </rPr>
      <t>0</t>
    </r>
    <r>
      <rPr>
        <sz val="9"/>
        <color indexed="8"/>
        <rFont val="宋体"/>
        <family val="0"/>
      </rPr>
      <t>吨</t>
    </r>
  </si>
  <si>
    <r>
      <t>10吨</t>
    </r>
  </si>
  <si>
    <t>6000吨</t>
  </si>
  <si>
    <r>
      <t>5吨</t>
    </r>
  </si>
  <si>
    <t>1000吨</t>
  </si>
  <si>
    <t>10000吨</t>
  </si>
  <si>
    <r>
      <t>25吨</t>
    </r>
  </si>
  <si>
    <r>
      <t>1</t>
    </r>
    <r>
      <rPr>
        <sz val="9"/>
        <color indexed="8"/>
        <rFont val="宋体"/>
        <family val="0"/>
      </rPr>
      <t>0</t>
    </r>
    <r>
      <rPr>
        <sz val="9"/>
        <color indexed="8"/>
        <rFont val="宋体"/>
        <family val="0"/>
      </rPr>
      <t>吨</t>
    </r>
  </si>
  <si>
    <t>30千克</t>
  </si>
  <si>
    <t>3000克</t>
  </si>
  <si>
    <r>
      <t>3</t>
    </r>
    <r>
      <rPr>
        <sz val="9"/>
        <color indexed="8"/>
        <rFont val="宋体"/>
        <family val="0"/>
      </rPr>
      <t>00</t>
    </r>
    <r>
      <rPr>
        <sz val="9"/>
        <color indexed="8"/>
        <rFont val="宋体"/>
        <family val="0"/>
      </rPr>
      <t>吨</t>
    </r>
  </si>
  <si>
    <r>
      <t>6吨</t>
    </r>
  </si>
  <si>
    <t>2吨</t>
  </si>
  <si>
    <t>套利保证金优惠</t>
  </si>
  <si>
    <t>上海交易所</t>
  </si>
  <si>
    <t>能源中心</t>
  </si>
  <si>
    <t>中金交易所</t>
  </si>
  <si>
    <t>大连交易所</t>
  </si>
  <si>
    <t>郑州交易所</t>
  </si>
  <si>
    <t>交易所套利指令类型</t>
  </si>
  <si>
    <t>无</t>
  </si>
  <si>
    <t>套利保证金优惠方式</t>
  </si>
  <si>
    <t>同一客户在同一会员处的同品种双向持仓，盘中收大边</t>
  </si>
  <si>
    <t>同一客户在同一会员处的同品种、跨品种双向持仓，盘中收大边</t>
  </si>
  <si>
    <t>备注： 1、上期所所有品种临近交割月合约进入最后交易日前第五个交易日收盘后，取消大边保证金优惠。</t>
  </si>
  <si>
    <t>跨期（SPD）             跨品种（IPS）</t>
  </si>
  <si>
    <t>跨期（SP）      跨品种（SPC）</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</si>
  <si>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</si>
  <si>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</si>
  <si>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1、3、5、7、9、11</t>
  </si>
  <si>
    <t>1000桶</t>
  </si>
  <si>
    <t>500/</t>
  </si>
  <si>
    <t>0.2元/桶*天</t>
  </si>
  <si>
    <r>
      <t xml:space="preserve">  6</t>
    </r>
    <r>
      <rPr>
        <sz val="7"/>
        <color indexed="8"/>
        <rFont val="宋体"/>
        <family val="0"/>
      </rPr>
      <t>元/手</t>
    </r>
    <r>
      <rPr>
        <sz val="7"/>
        <color indexed="8"/>
        <rFont val="宋体"/>
        <family val="0"/>
      </rPr>
      <t xml:space="preserve">                    3</t>
    </r>
    <r>
      <rPr>
        <sz val="7"/>
        <color indexed="8"/>
        <rFont val="宋体"/>
        <family val="0"/>
      </rPr>
      <t>、</t>
    </r>
    <r>
      <rPr>
        <sz val="7"/>
        <color indexed="8"/>
        <rFont val="宋体"/>
        <family val="0"/>
      </rPr>
      <t>7</t>
    </r>
    <r>
      <rPr>
        <sz val="7"/>
        <color indexed="8"/>
        <rFont val="宋体"/>
        <family val="0"/>
      </rPr>
      <t>、</t>
    </r>
    <r>
      <rPr>
        <sz val="7"/>
        <color indexed="8"/>
        <rFont val="宋体"/>
        <family val="0"/>
      </rPr>
      <t>11</t>
    </r>
    <r>
      <rPr>
        <sz val="7"/>
        <color indexed="8"/>
        <rFont val="宋体"/>
        <family val="0"/>
      </rPr>
      <t>月合约</t>
    </r>
    <r>
      <rPr>
        <sz val="7"/>
        <color indexed="8"/>
        <rFont val="宋体"/>
        <family val="0"/>
      </rPr>
      <t>1.5</t>
    </r>
    <r>
      <rPr>
        <sz val="7"/>
        <color indexed="8"/>
        <rFont val="宋体"/>
        <family val="0"/>
      </rPr>
      <t>元</t>
    </r>
    <r>
      <rPr>
        <sz val="7"/>
        <color indexed="8"/>
        <rFont val="宋体"/>
        <family val="0"/>
      </rPr>
      <t>/</t>
    </r>
    <r>
      <rPr>
        <sz val="7"/>
        <color indexed="8"/>
        <rFont val="宋体"/>
        <family val="0"/>
      </rPr>
      <t>手</t>
    </r>
    <r>
      <rPr>
        <sz val="7"/>
        <color indexed="8"/>
        <rFont val="宋体"/>
        <family val="0"/>
      </rPr>
      <t xml:space="preserve">     18元/手（1809）</t>
    </r>
  </si>
  <si>
    <t>交割月限仓</t>
  </si>
  <si>
    <t>国债2年期</t>
  </si>
  <si>
    <t>TS</t>
  </si>
  <si>
    <t>2年期国债</t>
  </si>
  <si>
    <t>±0.5%</t>
  </si>
  <si>
    <r>
      <t>2年期国债（</t>
    </r>
    <r>
      <rPr>
        <sz val="7"/>
        <color indexed="8"/>
        <rFont val="宋体"/>
        <family val="0"/>
      </rPr>
      <t>TS)</t>
    </r>
  </si>
  <si>
    <t>国债2年期</t>
  </si>
  <si>
    <t>TS</t>
  </si>
  <si>
    <t xml:space="preserve">                    2、中金所实物交割合约在交割月份前一交易日收盘后，取消大边保证金优惠。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</si>
  <si>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</si>
  <si>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</si>
  <si>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</si>
  <si>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</si>
  <si>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</si>
  <si>
    <t xml:space="preserve">9元/手                      3、7、11月合约1.5元/手     18元/手（1809、1811、1901）       </t>
  </si>
  <si>
    <t>万分之零点九</t>
  </si>
  <si>
    <t>1、5、9月合约万分之一点八  非1、5、9月合约万分之三点六</t>
  </si>
  <si>
    <t>1、5、9月合约2.25元/手      非1、5、9月合约0.3元/手</t>
  </si>
  <si>
    <t>开平仓1.5元/手             行权手续费为3元/手</t>
  </si>
  <si>
    <t>±5%/±6%(1809、1811、1901)</t>
  </si>
  <si>
    <t xml:space="preserve">9元/手                      3、7、11月合约1.5元/手     18（1809)/36(1811、1901）       </t>
  </si>
  <si>
    <t xml:space="preserve">                    3、中金所仅对2年期国债、5年期国债期货和10年期国债期货的跨品种双向持仓，实行大边保证金优惠。</t>
  </si>
  <si>
    <t>11%/13%（1901）/17%(1811)/20%(1810)/35%(1809)</t>
  </si>
  <si>
    <t>±5%/±8%(1810)</t>
  </si>
  <si>
    <t>铜期权</t>
  </si>
  <si>
    <r>
      <t>c</t>
    </r>
    <r>
      <rPr>
        <sz val="7"/>
        <color indexed="8"/>
        <rFont val="宋体"/>
        <family val="0"/>
      </rPr>
      <t>u</t>
    </r>
    <r>
      <rPr>
        <sz val="7"/>
        <color indexed="8"/>
        <rFont val="宋体"/>
        <family val="0"/>
      </rPr>
      <t>YYMM-C(P)-EP</t>
    </r>
  </si>
  <si>
    <r>
      <t>1元</t>
    </r>
    <r>
      <rPr>
        <sz val="7"/>
        <color indexed="8"/>
        <rFont val="宋体"/>
        <family val="0"/>
      </rPr>
      <t>/吨</t>
    </r>
  </si>
  <si>
    <t>标的期货合约交割月前第一月的倒数第五个交易日，交易所可以根据国家法定节假日调整最后交易日</t>
  </si>
  <si>
    <t>到期日及当日15：30之前</t>
  </si>
  <si>
    <t>铜期权（cuYYMM-C(P)-EP）</t>
  </si>
  <si>
    <t>5吨/手</t>
  </si>
  <si>
    <t>上海期货交易所</t>
  </si>
  <si>
    <t>cuYYMM-C(P)-EP</t>
  </si>
  <si>
    <r>
      <t>5吨</t>
    </r>
    <r>
      <rPr>
        <sz val="7"/>
        <color indexed="8"/>
        <rFont val="宋体"/>
        <family val="0"/>
      </rPr>
      <t>/手</t>
    </r>
  </si>
  <si>
    <r>
      <t>1～</t>
    </r>
    <r>
      <rPr>
        <sz val="7"/>
        <color indexed="8"/>
        <rFont val="宋体"/>
        <family val="0"/>
      </rPr>
      <t>12</t>
    </r>
  </si>
  <si>
    <r>
      <t>上午：9：00-10：15、10：30-11：30；下午13：30-15：</t>
    </r>
    <r>
      <rPr>
        <sz val="7"/>
        <color indexed="8"/>
        <rFont val="宋体"/>
        <family val="0"/>
      </rPr>
      <t>3</t>
    </r>
    <r>
      <rPr>
        <sz val="7"/>
        <color indexed="8"/>
        <rFont val="宋体"/>
        <family val="0"/>
      </rPr>
      <t>0</t>
    </r>
  </si>
  <si>
    <t>开平仓与行权手续费为5元/手</t>
  </si>
  <si>
    <t>同到期日</t>
  </si>
  <si>
    <t>16%/30%(1810、1907)</t>
  </si>
  <si>
    <r>
      <rPr>
        <b/>
        <sz val="9"/>
        <color indexed="8"/>
        <rFont val="宋体"/>
        <family val="0"/>
      </rPr>
      <t>（更新至</t>
    </r>
    <r>
      <rPr>
        <b/>
        <sz val="9"/>
        <color indexed="8"/>
        <rFont val="Times New Roman"/>
        <family val="1"/>
      </rPr>
      <t>2018</t>
    </r>
    <r>
      <rPr>
        <b/>
        <sz val="9"/>
        <color indexed="8"/>
        <rFont val="宋体"/>
        <family val="0"/>
      </rPr>
      <t>年</t>
    </r>
    <r>
      <rPr>
        <b/>
        <sz val="9"/>
        <color indexed="8"/>
        <rFont val="Times New Roman"/>
        <family val="1"/>
      </rPr>
      <t>9</t>
    </r>
    <r>
      <rPr>
        <b/>
        <sz val="9"/>
        <color indexed="8"/>
        <rFont val="宋体"/>
        <family val="0"/>
      </rPr>
      <t>月</t>
    </r>
    <r>
      <rPr>
        <b/>
        <sz val="9"/>
        <color indexed="8"/>
        <rFont val="Times New Roman"/>
        <family val="1"/>
      </rPr>
      <t>17</t>
    </r>
    <r>
      <rPr>
        <b/>
        <sz val="9"/>
        <color indexed="8"/>
        <rFont val="宋体"/>
        <family val="0"/>
      </rPr>
      <t>日）</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</si>
</sst>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45">
    <font>
      <sz val="12"/>
      <name val="宋体"/>
      <family val="0"/>
    </font>
    <font>
      <sz val="7"/>
      <name val="宋体"/>
      <family val="0"/>
    </font>
    <font>
      <b/>
      <sz val="9"/>
      <color indexed="8"/>
      <name val="宋体"/>
      <family val="0"/>
    </font>
    <font>
      <sz val="7"/>
      <color indexed="8"/>
      <name val="宋体"/>
      <family val="0"/>
    </font>
    <font>
      <sz val="9"/>
      <name val="宋体"/>
      <family val="0"/>
    </font>
    <font>
      <b/>
      <sz val="12"/>
      <color indexed="8"/>
      <name val="宋体"/>
      <family val="0"/>
    </font>
    <font>
      <b/>
      <sz val="9"/>
      <name val="宋体"/>
      <family val="0"/>
    </font>
    <font>
      <sz val="9"/>
      <color indexed="8"/>
      <name val="宋体"/>
      <family val="0"/>
    </font>
    <font>
      <sz val="10"/>
      <color indexed="8"/>
      <name val="宋体"/>
      <family val="0"/>
    </font>
    <font>
      <b/>
      <sz val="9"/>
      <color indexed="8"/>
      <name val="Times New Roman"/>
      <family val="1"/>
    </font>
    <font>
      <sz val="11"/>
      <color indexed="9"/>
      <name val="宋体"/>
      <family val="0"/>
    </font>
    <font>
      <sz val="11"/>
      <color indexed="8"/>
      <name val="宋体"/>
      <family val="0"/>
    </font>
    <font>
      <b/>
      <sz val="11"/>
      <color indexed="52"/>
      <name val="宋体"/>
      <family val="0"/>
    </font>
    <font>
      <b/>
      <sz val="11"/>
      <color indexed="56"/>
      <name val="宋体"/>
      <family val="0"/>
    </font>
    <font>
      <u val="single"/>
      <sz val="12"/>
      <color indexed="12"/>
      <name val="宋体"/>
      <family val="0"/>
    </font>
    <font>
      <b/>
      <sz val="18"/>
      <color indexed="56"/>
      <name val="宋体"/>
      <family val="0"/>
    </font>
    <font>
      <sz val="11"/>
      <color indexed="62"/>
      <name val="宋体"/>
      <family val="0"/>
    </font>
    <font>
      <sz val="11"/>
      <color indexed="52"/>
      <name val="宋体"/>
      <family val="0"/>
    </font>
    <font>
      <b/>
      <sz val="13"/>
      <color indexed="56"/>
      <name val="宋体"/>
      <family val="0"/>
    </font>
    <font>
      <sz val="11"/>
      <color indexed="17"/>
      <name val="宋体"/>
      <family val="0"/>
    </font>
    <font>
      <b/>
      <sz val="11"/>
      <color indexed="8"/>
      <name val="宋体"/>
      <family val="0"/>
    </font>
    <font>
      <sz val="11"/>
      <color indexed="20"/>
      <name val="宋体"/>
      <family val="0"/>
    </font>
    <font>
      <b/>
      <sz val="15"/>
      <color indexed="56"/>
      <name val="宋体"/>
      <family val="0"/>
    </font>
    <font>
      <u val="single"/>
      <sz val="12"/>
      <color indexed="36"/>
      <name val="宋体"/>
      <family val="0"/>
    </font>
    <font>
      <sz val="11"/>
      <color indexed="10"/>
      <name val="宋体"/>
      <family val="0"/>
    </font>
    <font>
      <b/>
      <sz val="11"/>
      <color indexed="63"/>
      <name val="宋体"/>
      <family val="0"/>
    </font>
    <font>
      <sz val="11"/>
      <color indexed="60"/>
      <name val="宋体"/>
      <family val="0"/>
    </font>
    <font>
      <i/>
      <sz val="11"/>
      <color indexed="23"/>
      <name val="宋体"/>
      <family val="0"/>
    </font>
    <font>
      <b/>
      <sz val="11"/>
      <color indexed="9"/>
      <name val="宋体"/>
      <family val="0"/>
    </font>
    <font>
      <b/>
      <sz val="11"/>
      <color indexed="8"/>
      <name val="Times New Roman"/>
      <family val="1"/>
    </font>
    <font>
      <sz val="10"/>
      <name val="宋体"/>
      <family val="0"/>
    </font>
    <font>
      <sz val="9"/>
      <name val="Tahoma"/>
      <family val="2"/>
    </font>
    <font>
      <b/>
      <sz val="9"/>
      <name val="Tahoma"/>
      <family val="2"/>
    </font>
    <font>
      <b/>
      <sz val="10"/>
      <color indexed="10"/>
      <name val="宋体"/>
      <family val="0"/>
    </font>
    <font>
      <b/>
      <sz val="11"/>
      <name val="宋体"/>
      <family val="0"/>
    </font>
    <font>
      <sz val="10"/>
      <name val="微软雅黑"/>
      <family val="2"/>
    </font>
    <font>
      <sz val="16"/>
      <name val="微软雅黑"/>
      <family val="2"/>
    </font>
    <font>
      <b/>
      <sz val="14"/>
      <name val="微软雅黑"/>
      <family val="2"/>
    </font>
    <font>
      <sz val="12"/>
      <name val="微软雅黑"/>
      <family val="2"/>
    </font>
    <font>
      <sz val="14"/>
      <name val="微软雅黑"/>
      <family val="2"/>
    </font>
    <font>
      <b/>
      <sz val="11"/>
      <color indexed="8"/>
      <name val="微软雅黑"/>
      <family val="2"/>
    </font>
    <font>
      <sz val="12"/>
      <color indexed="63"/>
      <name val="微软雅黑"/>
      <family val="2"/>
    </font>
    <font>
      <b/>
      <sz val="11"/>
      <color theme="1"/>
      <name val="微软雅黑"/>
      <family val="2"/>
    </font>
    <font>
      <sz val="12"/>
      <color theme="1" tint="0.24998000264167786"/>
      <name val="微软雅黑"/>
      <family val="2"/>
    </font>
    <font>
      <b/>
      <sz val="8"/>
      <name val="宋体"/>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rgb="FFFF9933"/>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style="thin"/>
      <top style="thin"/>
      <bottom style="thin"/>
    </border>
    <border>
      <left style="thin"/>
      <right/>
      <top style="thin"/>
      <bottom style="thin"/>
    </border>
    <border>
      <left/>
      <right style="thin"/>
      <top style="thin"/>
      <bottom style="thin"/>
    </border>
    <border>
      <left/>
      <right>
        <color indexed="63"/>
      </right>
      <top>
        <color indexed="63"/>
      </top>
      <bottom style="thin"/>
    </border>
    <border>
      <left>
        <color indexed="63"/>
      </left>
      <right/>
      <top style="thin"/>
      <bottom style="thin"/>
    </border>
    <border>
      <left/>
      <right style="thin"/>
      <top/>
      <bottom style="thin"/>
    </border>
    <border>
      <left style="thin"/>
      <right style="thin"/>
      <top/>
      <bottom style="thin"/>
    </border>
    <border>
      <left style="thin"/>
      <right style="thin"/>
      <top style="thin"/>
      <bottom/>
    </border>
    <border>
      <left>
        <color indexed="63"/>
      </left>
      <right style="thin"/>
      <top style="thin"/>
      <bottom>
        <color indexed="63"/>
      </bottom>
    </border>
    <border>
      <left style="thin"/>
      <right>
        <color indexed="63"/>
      </right>
      <top style="thin"/>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2"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21"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4"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2" fillId="16" borderId="5" applyNumberFormat="0" applyAlignment="0" applyProtection="0"/>
    <xf numFmtId="0" fontId="28" fillId="17" borderId="6"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6" fillId="22" borderId="0" applyNumberFormat="0" applyBorder="0" applyAlignment="0" applyProtection="0"/>
    <xf numFmtId="0" fontId="25" fillId="16" borderId="8" applyNumberFormat="0" applyAlignment="0" applyProtection="0"/>
    <xf numFmtId="0" fontId="16"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346">
    <xf numFmtId="0" fontId="0" fillId="0" borderId="0" xfId="0" applyAlignment="1">
      <alignment/>
    </xf>
    <xf numFmtId="0" fontId="1" fillId="0" borderId="0" xfId="0" applyFont="1" applyAlignment="1">
      <alignment/>
    </xf>
    <xf numFmtId="0" fontId="3" fillId="16"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1" xfId="0" applyFont="1" applyBorder="1" applyAlignment="1">
      <alignment/>
    </xf>
    <xf numFmtId="0" fontId="1" fillId="0" borderId="0" xfId="0" applyFont="1" applyFill="1" applyAlignment="1">
      <alignment/>
    </xf>
    <xf numFmtId="0" fontId="3" fillId="16" borderId="11" xfId="0" applyFont="1" applyFill="1" applyBorder="1" applyAlignment="1">
      <alignment horizontal="center" vertical="center" wrapText="1"/>
    </xf>
    <xf numFmtId="0" fontId="3" fillId="0" borderId="13" xfId="0" applyFont="1" applyFill="1" applyBorder="1" applyAlignment="1">
      <alignment horizontal="left"/>
    </xf>
    <xf numFmtId="0" fontId="3" fillId="0" borderId="11" xfId="0" applyFont="1" applyFill="1" applyBorder="1" applyAlignment="1">
      <alignment horizontal="right" vertical="center" wrapText="1"/>
    </xf>
    <xf numFmtId="0" fontId="1" fillId="0" borderId="11" xfId="0" applyFont="1" applyBorder="1" applyAlignment="1">
      <alignment horizont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horizontal="left" vertical="center" wrapText="1"/>
    </xf>
    <xf numFmtId="0" fontId="1" fillId="0" borderId="11" xfId="0" applyFont="1" applyFill="1" applyBorder="1" applyAlignment="1">
      <alignment horizontal="center"/>
    </xf>
    <xf numFmtId="0" fontId="3" fillId="0" borderId="17"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3" fillId="0" borderId="18" xfId="0" applyFont="1" applyFill="1" applyBorder="1" applyAlignment="1">
      <alignment horizontal="center" vertical="center" wrapText="1"/>
    </xf>
    <xf numFmtId="0" fontId="1" fillId="0" borderId="18" xfId="0" applyFont="1" applyBorder="1" applyAlignment="1">
      <alignment horizontal="center"/>
    </xf>
    <xf numFmtId="0" fontId="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1" xfId="0" applyFont="1" applyBorder="1" applyAlignment="1">
      <alignment horizontal="center"/>
    </xf>
    <xf numFmtId="0" fontId="0" fillId="0" borderId="11" xfId="0" applyBorder="1" applyAlignment="1">
      <alignment horizontal="center"/>
    </xf>
    <xf numFmtId="0" fontId="4" fillId="0" borderId="11" xfId="0" applyFont="1" applyBorder="1" applyAlignment="1">
      <alignment horizontal="center" wrapText="1"/>
    </xf>
    <xf numFmtId="0" fontId="8" fillId="0" borderId="19" xfId="0" applyFont="1" applyBorder="1" applyAlignment="1">
      <alignment horizontal="left" vertical="center" wrapText="1"/>
    </xf>
    <xf numFmtId="0" fontId="8" fillId="0" borderId="17" xfId="0" applyFont="1" applyBorder="1" applyAlignment="1">
      <alignment horizontal="right" vertical="center" wrapText="1"/>
    </xf>
    <xf numFmtId="0" fontId="8" fillId="0" borderId="17" xfId="0" applyFont="1" applyBorder="1" applyAlignment="1">
      <alignment horizontal="center" vertical="center" wrapText="1"/>
    </xf>
    <xf numFmtId="0" fontId="4" fillId="0" borderId="18" xfId="0" applyFont="1" applyBorder="1" applyAlignment="1">
      <alignment horizontal="center"/>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right" vertical="center" wrapText="1"/>
    </xf>
    <xf numFmtId="0" fontId="4" fillId="0" borderId="11" xfId="0" applyFont="1" applyFill="1" applyBorder="1" applyAlignment="1">
      <alignment horizontal="center"/>
    </xf>
    <xf numFmtId="0" fontId="3"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1" fillId="16" borderId="18"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8" fillId="0" borderId="13" xfId="0" applyFont="1" applyFill="1" applyBorder="1" applyAlignment="1">
      <alignment horizontal="left"/>
    </xf>
    <xf numFmtId="0" fontId="8" fillId="0" borderId="11" xfId="0" applyFont="1" applyFill="1" applyBorder="1" applyAlignment="1">
      <alignment horizontal="right" vertical="center" wrapText="1"/>
    </xf>
    <xf numFmtId="0" fontId="8" fillId="0" borderId="13"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7" xfId="0" applyFont="1" applyFill="1" applyBorder="1" applyAlignment="1">
      <alignment horizontal="right" vertical="center" wrapText="1"/>
    </xf>
    <xf numFmtId="0" fontId="8" fillId="0" borderId="17" xfId="0" applyFont="1" applyFill="1" applyBorder="1" applyAlignment="1">
      <alignment horizontal="left" vertical="center" wrapText="1"/>
    </xf>
    <xf numFmtId="0" fontId="29" fillId="0" borderId="11" xfId="0" applyFont="1" applyBorder="1" applyAlignment="1">
      <alignment horizontal="centerContinuous" vertical="center"/>
    </xf>
    <xf numFmtId="0" fontId="29" fillId="24" borderId="11" xfId="0" applyFont="1" applyFill="1" applyBorder="1" applyAlignment="1">
      <alignment horizontal="centerContinuous" vertical="center"/>
    </xf>
    <xf numFmtId="0" fontId="29" fillId="15" borderId="11" xfId="0" applyFont="1" applyFill="1" applyBorder="1" applyAlignment="1">
      <alignment horizontal="centerContinuous" vertical="center"/>
    </xf>
    <xf numFmtId="0" fontId="20" fillId="0" borderId="18" xfId="0" applyFont="1" applyBorder="1" applyAlignment="1">
      <alignment horizontal="centerContinuous" vertical="center"/>
    </xf>
    <xf numFmtId="9" fontId="8" fillId="0" borderId="11" xfId="0" applyNumberFormat="1" applyFont="1" applyFill="1" applyBorder="1" applyAlignment="1">
      <alignment horizontal="center" vertical="center" wrapText="1"/>
    </xf>
    <xf numFmtId="9" fontId="30" fillId="0" borderId="11" xfId="0" applyNumberFormat="1" applyFont="1" applyFill="1" applyBorder="1" applyAlignment="1">
      <alignment horizontal="center" vertical="center" wrapText="1"/>
    </xf>
    <xf numFmtId="186" fontId="8" fillId="0" borderId="11"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9" fontId="30" fillId="0" borderId="11" xfId="0" applyNumberFormat="1" applyFont="1" applyBorder="1" applyAlignment="1">
      <alignment horizontal="center"/>
    </xf>
    <xf numFmtId="0" fontId="30" fillId="0" borderId="11" xfId="0" applyFont="1" applyFill="1" applyBorder="1" applyAlignment="1">
      <alignment horizontal="left" vertical="center"/>
    </xf>
    <xf numFmtId="0" fontId="30" fillId="0" borderId="18" xfId="0" applyFont="1" applyFill="1" applyBorder="1" applyAlignment="1">
      <alignment horizontal="right" vertical="center" wrapText="1"/>
    </xf>
    <xf numFmtId="0" fontId="3" fillId="25" borderId="11" xfId="0" applyFont="1" applyFill="1" applyBorder="1" applyAlignment="1">
      <alignment horizontal="center"/>
    </xf>
    <xf numFmtId="0" fontId="1" fillId="25" borderId="18" xfId="0" applyFont="1" applyFill="1" applyBorder="1" applyAlignment="1">
      <alignment horizontal="right" vertical="center" wrapText="1"/>
    </xf>
    <xf numFmtId="0" fontId="1" fillId="25" borderId="11"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13" xfId="0" applyFont="1" applyFill="1" applyBorder="1" applyAlignment="1">
      <alignment horizontal="center"/>
    </xf>
    <xf numFmtId="0" fontId="3" fillId="25" borderId="17" xfId="0" applyFont="1" applyFill="1" applyBorder="1" applyAlignment="1">
      <alignment horizontal="right" vertical="center" wrapText="1"/>
    </xf>
    <xf numFmtId="0" fontId="3" fillId="25" borderId="16" xfId="0" applyFont="1" applyFill="1" applyBorder="1" applyAlignment="1">
      <alignment horizontal="center"/>
    </xf>
    <xf numFmtId="0" fontId="1" fillId="25" borderId="0" xfId="0" applyFont="1" applyFill="1" applyAlignment="1">
      <alignment/>
    </xf>
    <xf numFmtId="0" fontId="1" fillId="25" borderId="11" xfId="0" applyFont="1" applyFill="1" applyBorder="1" applyAlignment="1">
      <alignment horizontal="left" vertical="center" wrapText="1"/>
    </xf>
    <xf numFmtId="0" fontId="3" fillId="25" borderId="17" xfId="0" applyFont="1" applyFill="1" applyBorder="1" applyAlignment="1">
      <alignment horizontal="left" vertical="center" wrapText="1"/>
    </xf>
    <xf numFmtId="0" fontId="2" fillId="25" borderId="11" xfId="0" applyFont="1" applyFill="1" applyBorder="1" applyAlignment="1">
      <alignment horizontal="center" vertical="center" wrapText="1"/>
    </xf>
    <xf numFmtId="0" fontId="2" fillId="25" borderId="11" xfId="40" applyFont="1" applyFill="1" applyBorder="1" applyAlignment="1" applyProtection="1">
      <alignment horizontal="center" vertical="center" wrapText="1"/>
      <protection/>
    </xf>
    <xf numFmtId="0" fontId="7" fillId="25" borderId="11" xfId="0" applyFont="1" applyFill="1" applyBorder="1" applyAlignment="1">
      <alignment horizontal="center" vertical="center" wrapText="1"/>
    </xf>
    <xf numFmtId="0" fontId="7" fillId="25" borderId="11" xfId="46" applyFont="1" applyFill="1" applyBorder="1" applyAlignment="1" applyProtection="1">
      <alignment horizontal="center" vertical="center"/>
      <protection/>
    </xf>
    <xf numFmtId="0" fontId="7" fillId="25" borderId="11" xfId="42" applyFont="1" applyFill="1" applyBorder="1" applyAlignment="1" applyProtection="1">
      <alignment horizontal="center" vertical="center"/>
      <protection/>
    </xf>
    <xf numFmtId="0" fontId="7" fillId="25" borderId="11" xfId="45" applyFont="1" applyFill="1" applyBorder="1" applyAlignment="1" applyProtection="1">
      <alignment horizontal="center" vertical="center"/>
      <protection/>
    </xf>
    <xf numFmtId="0" fontId="7" fillId="25" borderId="11" xfId="43" applyFont="1" applyFill="1" applyBorder="1" applyAlignment="1" applyProtection="1">
      <alignment horizontal="center" vertical="center"/>
      <protection/>
    </xf>
    <xf numFmtId="0" fontId="7" fillId="25" borderId="11" xfId="44" applyFont="1" applyFill="1" applyBorder="1" applyAlignment="1" applyProtection="1">
      <alignment horizontal="center" vertical="center"/>
      <protection/>
    </xf>
    <xf numFmtId="0" fontId="7" fillId="25" borderId="11" xfId="41" applyFont="1" applyFill="1" applyBorder="1" applyAlignment="1" applyProtection="1">
      <alignment horizontal="center" vertical="center" wrapText="1"/>
      <protection/>
    </xf>
    <xf numFmtId="0" fontId="0" fillId="25" borderId="0" xfId="0" applyFill="1" applyAlignment="1">
      <alignment/>
    </xf>
    <xf numFmtId="9" fontId="29" fillId="24" borderId="11" xfId="0" applyNumberFormat="1" applyFont="1" applyFill="1" applyBorder="1" applyAlignment="1">
      <alignment horizontal="centerContinuous" vertical="center"/>
    </xf>
    <xf numFmtId="9" fontId="11" fillId="16" borderId="11" xfId="0" applyNumberFormat="1" applyFont="1" applyFill="1" applyBorder="1" applyAlignment="1">
      <alignment horizontal="center" vertical="center" wrapText="1"/>
    </xf>
    <xf numFmtId="9" fontId="0" fillId="0" borderId="0" xfId="0" applyNumberFormat="1" applyAlignment="1">
      <alignment/>
    </xf>
    <xf numFmtId="186" fontId="11" fillId="24" borderId="11" xfId="0" applyNumberFormat="1" applyFont="1" applyFill="1" applyBorder="1" applyAlignment="1">
      <alignment horizontal="centerContinuous" vertical="center" wrapText="1"/>
    </xf>
    <xf numFmtId="186" fontId="11" fillId="16" borderId="11" xfId="0" applyNumberFormat="1" applyFont="1" applyFill="1" applyBorder="1" applyAlignment="1">
      <alignment horizontal="center" vertical="center" wrapText="1"/>
    </xf>
    <xf numFmtId="186" fontId="8" fillId="4" borderId="11" xfId="0" applyNumberFormat="1" applyFont="1" applyFill="1" applyBorder="1" applyAlignment="1">
      <alignment horizontal="center" vertical="center" wrapText="1"/>
    </xf>
    <xf numFmtId="186" fontId="30" fillId="4" borderId="11" xfId="0" applyNumberFormat="1" applyFont="1" applyFill="1" applyBorder="1" applyAlignment="1">
      <alignment horizontal="center" vertical="center" wrapText="1"/>
    </xf>
    <xf numFmtId="186" fontId="0" fillId="0" borderId="0" xfId="0" applyNumberFormat="1" applyAlignment="1">
      <alignment/>
    </xf>
    <xf numFmtId="186" fontId="20" fillId="0" borderId="11" xfId="0" applyNumberFormat="1" applyFont="1" applyBorder="1" applyAlignment="1">
      <alignment horizontal="centerContinuous" vertical="center"/>
    </xf>
    <xf numFmtId="186" fontId="8" fillId="26" borderId="11" xfId="0" applyNumberFormat="1" applyFont="1" applyFill="1" applyBorder="1" applyAlignment="1">
      <alignment horizontal="center" vertical="center" wrapText="1"/>
    </xf>
    <xf numFmtId="186" fontId="30" fillId="26" borderId="11" xfId="0" applyNumberFormat="1" applyFont="1" applyFill="1" applyBorder="1" applyAlignment="1">
      <alignment horizontal="center" vertical="center" wrapText="1"/>
    </xf>
    <xf numFmtId="186" fontId="30" fillId="26" borderId="17" xfId="0" applyNumberFormat="1" applyFont="1" applyFill="1" applyBorder="1" applyAlignment="1">
      <alignment horizontal="center" vertical="center" wrapText="1"/>
    </xf>
    <xf numFmtId="186" fontId="8" fillId="26" borderId="17" xfId="0" applyNumberFormat="1" applyFont="1" applyFill="1" applyBorder="1" applyAlignment="1">
      <alignment horizontal="center" vertical="center" wrapText="1"/>
    </xf>
    <xf numFmtId="186" fontId="30" fillId="0" borderId="11" xfId="0" applyNumberFormat="1" applyFont="1" applyBorder="1" applyAlignment="1">
      <alignment horizontal="center"/>
    </xf>
    <xf numFmtId="186" fontId="11" fillId="15" borderId="11" xfId="0" applyNumberFormat="1" applyFont="1" applyFill="1" applyBorder="1" applyAlignment="1">
      <alignment horizontal="centerContinuous" vertical="center" wrapText="1"/>
    </xf>
    <xf numFmtId="186" fontId="8" fillId="7" borderId="11" xfId="0" applyNumberFormat="1" applyFont="1" applyFill="1" applyBorder="1" applyAlignment="1">
      <alignment horizontal="center" vertical="center" wrapText="1"/>
    </xf>
    <xf numFmtId="186" fontId="30" fillId="7" borderId="11" xfId="0" applyNumberFormat="1" applyFont="1" applyFill="1" applyBorder="1" applyAlignment="1">
      <alignment horizontal="center" vertical="center" wrapText="1"/>
    </xf>
    <xf numFmtId="186" fontId="30" fillId="7" borderId="11" xfId="0" applyNumberFormat="1" applyFont="1" applyFill="1" applyBorder="1" applyAlignment="1">
      <alignment horizontal="center"/>
    </xf>
    <xf numFmtId="0" fontId="7" fillId="0" borderId="11"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25" borderId="11" xfId="0" applyFont="1" applyFill="1" applyBorder="1" applyAlignment="1">
      <alignment horizontal="right" vertical="center" wrapText="1"/>
    </xf>
    <xf numFmtId="9" fontId="7" fillId="0" borderId="11" xfId="0" applyNumberFormat="1" applyFont="1" applyFill="1" applyBorder="1" applyAlignment="1">
      <alignment horizontal="center" vertical="center" wrapText="1"/>
    </xf>
    <xf numFmtId="0" fontId="7" fillId="25" borderId="11"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horizontal="right"/>
    </xf>
    <xf numFmtId="9" fontId="4" fillId="0" borderId="11"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left" vertical="center"/>
    </xf>
    <xf numFmtId="0" fontId="4" fillId="0" borderId="11" xfId="0" applyFont="1" applyFill="1" applyBorder="1" applyAlignment="1">
      <alignment horizontal="left" vertical="center"/>
    </xf>
    <xf numFmtId="0" fontId="4" fillId="25" borderId="18" xfId="0" applyFont="1" applyFill="1" applyBorder="1" applyAlignment="1">
      <alignment horizontal="right" vertical="center" wrapText="1"/>
    </xf>
    <xf numFmtId="0" fontId="4" fillId="25" borderId="11"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25" borderId="11" xfId="0" applyFont="1" applyFill="1" applyBorder="1" applyAlignment="1">
      <alignment horizontal="left" vertical="center" wrapText="1"/>
    </xf>
    <xf numFmtId="0" fontId="7" fillId="25" borderId="16" xfId="0" applyFont="1" applyFill="1" applyBorder="1" applyAlignment="1">
      <alignment horizontal="center" vertical="center" wrapText="1"/>
    </xf>
    <xf numFmtId="0" fontId="7" fillId="25" borderId="17" xfId="0" applyFont="1" applyFill="1" applyBorder="1" applyAlignment="1">
      <alignment horizontal="right" vertical="center" wrapText="1"/>
    </xf>
    <xf numFmtId="0" fontId="7" fillId="25" borderId="16" xfId="0" applyFont="1" applyFill="1" applyBorder="1" applyAlignment="1">
      <alignment horizontal="right" vertical="center" wrapText="1"/>
    </xf>
    <xf numFmtId="0" fontId="7" fillId="25" borderId="16" xfId="0" applyFont="1" applyFill="1" applyBorder="1" applyAlignment="1">
      <alignment horizontal="center"/>
    </xf>
    <xf numFmtId="0" fontId="4" fillId="0" borderId="17" xfId="0" applyFont="1" applyFill="1" applyBorder="1" applyAlignment="1">
      <alignment horizontal="right"/>
    </xf>
    <xf numFmtId="0" fontId="7" fillId="0" borderId="16" xfId="0" applyFont="1" applyFill="1" applyBorder="1" applyAlignment="1">
      <alignment horizontal="left" vertical="center" wrapText="1"/>
    </xf>
    <xf numFmtId="0" fontId="7" fillId="25" borderId="17"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7" fillId="25" borderId="17" xfId="0" applyFont="1" applyFill="1" applyBorder="1" applyAlignment="1">
      <alignment horizontal="left" vertical="center" wrapText="1"/>
    </xf>
    <xf numFmtId="0" fontId="7" fillId="0" borderId="17" xfId="0" applyFont="1" applyFill="1" applyBorder="1" applyAlignment="1">
      <alignment horizontal="right" vertical="center" wrapText="1"/>
    </xf>
    <xf numFmtId="0" fontId="7" fillId="0" borderId="17" xfId="0" applyFont="1" applyFill="1" applyBorder="1" applyAlignment="1">
      <alignment horizontal="left" vertical="center" wrapText="1"/>
    </xf>
    <xf numFmtId="186" fontId="7" fillId="0" borderId="11" xfId="0" applyNumberFormat="1" applyFont="1" applyFill="1" applyBorder="1" applyAlignment="1">
      <alignment horizontal="center" vertical="center" wrapText="1"/>
    </xf>
    <xf numFmtId="0" fontId="1" fillId="25" borderId="0" xfId="0" applyFont="1" applyFill="1" applyAlignment="1">
      <alignment horizontal="centerContinuous"/>
    </xf>
    <xf numFmtId="0" fontId="20" fillId="0" borderId="11" xfId="0" applyFont="1" applyBorder="1" applyAlignment="1">
      <alignment horizontal="centerContinuous" vertical="center"/>
    </xf>
    <xf numFmtId="0" fontId="5" fillId="0" borderId="18"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0" xfId="0" applyFont="1" applyBorder="1" applyAlignment="1">
      <alignment horizontal="centerContinuous" vertical="center"/>
    </xf>
    <xf numFmtId="10" fontId="7" fillId="0" borderId="17"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0" fontId="7" fillId="27" borderId="17" xfId="0" applyFont="1" applyFill="1" applyBorder="1" applyAlignment="1">
      <alignment horizontal="center"/>
    </xf>
    <xf numFmtId="0" fontId="9" fillId="25" borderId="11" xfId="0" applyFont="1" applyFill="1" applyBorder="1" applyAlignment="1">
      <alignment horizontal="centerContinuous" vertical="center"/>
    </xf>
    <xf numFmtId="9" fontId="3" fillId="25" borderId="11" xfId="0" applyNumberFormat="1" applyFont="1" applyFill="1" applyBorder="1" applyAlignment="1">
      <alignment horizontal="center" vertical="center" wrapText="1"/>
    </xf>
    <xf numFmtId="0" fontId="3" fillId="25" borderId="11" xfId="0" applyFont="1" applyFill="1" applyBorder="1" applyAlignment="1">
      <alignment horizontal="right"/>
    </xf>
    <xf numFmtId="9" fontId="1" fillId="25" borderId="11" xfId="0" applyNumberFormat="1" applyFont="1" applyFill="1" applyBorder="1" applyAlignment="1">
      <alignment horizontal="center" vertical="center" wrapText="1"/>
    </xf>
    <xf numFmtId="0" fontId="1" fillId="25" borderId="11" xfId="0" applyFont="1" applyFill="1" applyBorder="1" applyAlignment="1">
      <alignment horizontal="right" vertical="center"/>
    </xf>
    <xf numFmtId="0" fontId="1" fillId="25" borderId="11" xfId="0" applyFont="1" applyFill="1" applyBorder="1" applyAlignment="1">
      <alignment horizontal="right"/>
    </xf>
    <xf numFmtId="0" fontId="1" fillId="25" borderId="11" xfId="0" applyFont="1" applyFill="1" applyBorder="1" applyAlignment="1">
      <alignment horizontal="center" vertical="center" wrapText="1"/>
    </xf>
    <xf numFmtId="0" fontId="3" fillId="25" borderId="17" xfId="0" applyFont="1" applyFill="1" applyBorder="1" applyAlignment="1">
      <alignment horizontal="center"/>
    </xf>
    <xf numFmtId="0" fontId="1" fillId="25" borderId="17" xfId="0" applyFont="1" applyFill="1" applyBorder="1" applyAlignment="1">
      <alignment horizontal="right"/>
    </xf>
    <xf numFmtId="0" fontId="1" fillId="25" borderId="17" xfId="0" applyFont="1" applyFill="1" applyBorder="1" applyAlignment="1">
      <alignment horizontal="right" vertical="center" wrapText="1"/>
    </xf>
    <xf numFmtId="0" fontId="1" fillId="25" borderId="17" xfId="0" applyFont="1" applyFill="1" applyBorder="1" applyAlignment="1">
      <alignment horizontal="center" vertical="center" wrapText="1"/>
    </xf>
    <xf numFmtId="0" fontId="1" fillId="25" borderId="17" xfId="0" applyFont="1" applyFill="1" applyBorder="1" applyAlignment="1">
      <alignment horizontal="center" vertical="center" wrapText="1"/>
    </xf>
    <xf numFmtId="186" fontId="3" fillId="25" borderId="11" xfId="0" applyNumberFormat="1" applyFont="1" applyFill="1" applyBorder="1" applyAlignment="1">
      <alignment horizontal="center" vertical="center" wrapText="1"/>
    </xf>
    <xf numFmtId="0" fontId="3" fillId="25" borderId="11" xfId="0" applyFont="1" applyFill="1" applyBorder="1" applyAlignment="1">
      <alignment horizontal="left" vertical="center" wrapText="1"/>
    </xf>
    <xf numFmtId="0" fontId="3" fillId="25" borderId="11" xfId="0" applyFont="1" applyFill="1" applyBorder="1" applyAlignment="1">
      <alignment horizontal="right" vertical="center" wrapText="1"/>
    </xf>
    <xf numFmtId="0" fontId="3" fillId="25" borderId="17" xfId="0" applyFont="1" applyFill="1" applyBorder="1" applyAlignment="1">
      <alignment horizontal="center" vertical="center" wrapText="1"/>
    </xf>
    <xf numFmtId="0" fontId="30" fillId="0" borderId="0" xfId="0" applyFont="1" applyAlignment="1">
      <alignment/>
    </xf>
    <xf numFmtId="0" fontId="30" fillId="0" borderId="10" xfId="0" applyFont="1" applyFill="1" applyBorder="1" applyAlignment="1">
      <alignment/>
    </xf>
    <xf numFmtId="0" fontId="30" fillId="0" borderId="10" xfId="0" applyFont="1" applyFill="1" applyBorder="1" applyAlignment="1">
      <alignment/>
    </xf>
    <xf numFmtId="0" fontId="30" fillId="0" borderId="10" xfId="0" applyFont="1" applyFill="1" applyBorder="1" applyAlignment="1">
      <alignment/>
    </xf>
    <xf numFmtId="0" fontId="2" fillId="25" borderId="11" xfId="0" applyFont="1" applyFill="1" applyBorder="1" applyAlignment="1">
      <alignment horizontal="centerContinuous"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5" borderId="17" xfId="0" applyFont="1" applyFill="1" applyBorder="1" applyAlignment="1">
      <alignment horizontal="right" vertical="center" wrapText="1"/>
    </xf>
    <xf numFmtId="0" fontId="3" fillId="25" borderId="17" xfId="0" applyFont="1" applyFill="1" applyBorder="1" applyAlignment="1">
      <alignment horizontal="center" vertical="center" wrapText="1"/>
    </xf>
    <xf numFmtId="0" fontId="3" fillId="25" borderId="11" xfId="0" applyFont="1" applyFill="1" applyBorder="1" applyAlignment="1">
      <alignment horizontal="center" vertical="center" wrapText="1"/>
    </xf>
    <xf numFmtId="9" fontId="1" fillId="25" borderId="11" xfId="0" applyNumberFormat="1" applyFont="1" applyFill="1" applyBorder="1" applyAlignment="1">
      <alignment horizontal="center" vertical="center" wrapText="1"/>
    </xf>
    <xf numFmtId="9" fontId="3" fillId="25" borderId="17" xfId="0" applyNumberFormat="1" applyFont="1" applyFill="1" applyBorder="1" applyAlignment="1">
      <alignment horizontal="center" vertical="center" wrapText="1"/>
    </xf>
    <xf numFmtId="0" fontId="3" fillId="25" borderId="12" xfId="0" applyFont="1" applyFill="1" applyBorder="1" applyAlignment="1">
      <alignment horizontal="center" vertical="center"/>
    </xf>
    <xf numFmtId="0" fontId="8" fillId="0" borderId="19" xfId="0" applyFont="1" applyBorder="1" applyAlignment="1">
      <alignment horizontal="left" vertical="center" wrapText="1"/>
    </xf>
    <xf numFmtId="0" fontId="7" fillId="0" borderId="20" xfId="0" applyFont="1" applyBorder="1" applyAlignment="1">
      <alignment horizontal="center" vertical="center" wrapText="1"/>
    </xf>
    <xf numFmtId="0" fontId="3" fillId="0" borderId="14" xfId="0" applyFont="1" applyFill="1" applyBorder="1" applyAlignment="1">
      <alignment horizontal="left" vertical="center"/>
    </xf>
    <xf numFmtId="0" fontId="3" fillId="25" borderId="17" xfId="0" applyFont="1" applyFill="1" applyBorder="1" applyAlignment="1">
      <alignment horizontal="center" wrapText="1"/>
    </xf>
    <xf numFmtId="0" fontId="3" fillId="25" borderId="16" xfId="0" applyFont="1" applyFill="1" applyBorder="1" applyAlignment="1">
      <alignment horizontal="center" vertical="center"/>
    </xf>
    <xf numFmtId="0" fontId="3" fillId="25" borderId="13" xfId="0" applyFont="1" applyFill="1" applyBorder="1" applyAlignment="1">
      <alignment horizontal="center" vertical="center"/>
    </xf>
    <xf numFmtId="0" fontId="3" fillId="25" borderId="13" xfId="0" applyFont="1" applyFill="1" applyBorder="1" applyAlignment="1">
      <alignment horizontal="center" vertical="center" wrapText="1"/>
    </xf>
    <xf numFmtId="0" fontId="1" fillId="25" borderId="11"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6" xfId="0" applyFont="1" applyFill="1" applyBorder="1" applyAlignment="1">
      <alignment horizontal="center" vertical="center" wrapText="1"/>
    </xf>
    <xf numFmtId="0" fontId="1" fillId="25" borderId="11" xfId="0" applyFont="1" applyFill="1" applyBorder="1" applyAlignment="1">
      <alignment/>
    </xf>
    <xf numFmtId="0" fontId="3" fillId="25" borderId="10" xfId="0" applyFont="1" applyFill="1" applyBorder="1" applyAlignment="1">
      <alignment horizontal="right" vertical="center" wrapText="1"/>
    </xf>
    <xf numFmtId="0" fontId="1" fillId="25" borderId="17" xfId="0" applyFont="1" applyFill="1" applyBorder="1" applyAlignment="1">
      <alignment horizontal="right" vertical="center"/>
    </xf>
    <xf numFmtId="0" fontId="30" fillId="0" borderId="0" xfId="0" applyFont="1" applyAlignment="1">
      <alignment/>
    </xf>
    <xf numFmtId="186" fontId="30" fillId="0" borderId="0" xfId="0" applyNumberFormat="1" applyFont="1" applyAlignment="1">
      <alignment/>
    </xf>
    <xf numFmtId="9" fontId="30" fillId="0" borderId="0" xfId="0" applyNumberFormat="1" applyFont="1" applyAlignment="1">
      <alignment/>
    </xf>
    <xf numFmtId="0" fontId="34" fillId="0" borderId="0" xfId="0" applyFont="1" applyAlignment="1">
      <alignment/>
    </xf>
    <xf numFmtId="0" fontId="42" fillId="28" borderId="11" xfId="0" applyFont="1" applyFill="1" applyBorder="1" applyAlignment="1">
      <alignment horizontal="center"/>
    </xf>
    <xf numFmtId="0" fontId="42" fillId="28" borderId="11" xfId="0" applyFont="1" applyFill="1" applyBorder="1" applyAlignment="1">
      <alignment/>
    </xf>
    <xf numFmtId="0" fontId="35" fillId="0" borderId="11" xfId="0" applyFont="1" applyBorder="1" applyAlignment="1">
      <alignment horizontal="center"/>
    </xf>
    <xf numFmtId="0" fontId="35" fillId="0" borderId="11" xfId="0" applyFont="1" applyBorder="1" applyAlignment="1">
      <alignment/>
    </xf>
    <xf numFmtId="0" fontId="3" fillId="25" borderId="17" xfId="0" applyFont="1" applyFill="1" applyBorder="1" applyAlignment="1">
      <alignment horizontal="center" vertical="center" wrapText="1"/>
    </xf>
    <xf numFmtId="0" fontId="3" fillId="25" borderId="12" xfId="0" applyFont="1" applyFill="1" applyBorder="1" applyAlignment="1">
      <alignment horizontal="center" vertical="center"/>
    </xf>
    <xf numFmtId="0" fontId="1" fillId="25" borderId="17" xfId="0" applyFont="1" applyFill="1" applyBorder="1" applyAlignment="1">
      <alignment horizontal="right" vertical="center"/>
    </xf>
    <xf numFmtId="9" fontId="30" fillId="0" borderId="17" xfId="0" applyNumberFormat="1" applyFont="1" applyFill="1" applyBorder="1" applyAlignment="1">
      <alignment horizontal="center" vertical="center" wrapText="1"/>
    </xf>
    <xf numFmtId="186" fontId="30" fillId="4" borderId="17" xfId="0" applyNumberFormat="1" applyFont="1" applyFill="1" applyBorder="1" applyAlignment="1">
      <alignment horizontal="center" vertical="center" wrapText="1"/>
    </xf>
    <xf numFmtId="186" fontId="8" fillId="0" borderId="17" xfId="0" applyNumberFormat="1" applyFont="1" applyFill="1" applyBorder="1" applyAlignment="1">
      <alignment horizontal="center" vertical="center" wrapText="1"/>
    </xf>
    <xf numFmtId="9" fontId="30" fillId="0" borderId="17" xfId="0" applyNumberFormat="1" applyFont="1" applyBorder="1" applyAlignment="1">
      <alignment horizontal="center"/>
    </xf>
    <xf numFmtId="0" fontId="3" fillId="0" borderId="0" xfId="0" applyNumberFormat="1" applyFont="1" applyFill="1" applyBorder="1" applyAlignment="1">
      <alignment horizontal="left" vertical="center" wrapText="1"/>
    </xf>
    <xf numFmtId="0" fontId="7" fillId="0" borderId="11" xfId="0" applyFont="1" applyBorder="1" applyAlignment="1">
      <alignment horizontal="left" vertical="center" wrapText="1"/>
    </xf>
    <xf numFmtId="0" fontId="20" fillId="0" borderId="11" xfId="0" applyFont="1" applyBorder="1" applyAlignment="1">
      <alignment horizontal="centerContinuous" vertical="center"/>
    </xf>
    <xf numFmtId="0" fontId="4" fillId="0" borderId="17" xfId="0" applyFont="1" applyFill="1" applyBorder="1" applyAlignment="1">
      <alignment horizontal="center" vertical="center" wrapText="1"/>
    </xf>
    <xf numFmtId="0" fontId="0" fillId="0" borderId="0" xfId="0" applyFont="1" applyAlignment="1">
      <alignment/>
    </xf>
    <xf numFmtId="0" fontId="38" fillId="0" borderId="0" xfId="0" applyFont="1" applyAlignment="1">
      <alignment/>
    </xf>
    <xf numFmtId="0" fontId="3" fillId="25" borderId="0"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8" fillId="25" borderId="11" xfId="0" applyFont="1" applyFill="1" applyBorder="1" applyAlignment="1">
      <alignment horizontal="center" vertical="center"/>
    </xf>
    <xf numFmtId="0" fontId="0" fillId="0" borderId="0" xfId="0" applyAlignment="1">
      <alignment vertical="center"/>
    </xf>
    <xf numFmtId="0" fontId="39" fillId="28" borderId="11" xfId="0" applyFont="1" applyFill="1" applyBorder="1" applyAlignment="1">
      <alignment horizontal="center" vertical="center"/>
    </xf>
    <xf numFmtId="0" fontId="43" fillId="0" borderId="0" xfId="0" applyFont="1" applyAlignment="1">
      <alignment/>
    </xf>
    <xf numFmtId="0" fontId="30" fillId="0" borderId="11" xfId="0" applyFont="1" applyBorder="1" applyAlignment="1">
      <alignment vertical="center"/>
    </xf>
    <xf numFmtId="0" fontId="3" fillId="25" borderId="17" xfId="0" applyFont="1" applyFill="1" applyBorder="1" applyAlignment="1">
      <alignment horizontal="center" vertical="center" wrapText="1"/>
    </xf>
    <xf numFmtId="0" fontId="3" fillId="25" borderId="17" xfId="0" applyFont="1" applyFill="1" applyBorder="1" applyAlignment="1">
      <alignment horizontal="right" vertical="center" wrapText="1"/>
    </xf>
    <xf numFmtId="0" fontId="30" fillId="0" borderId="10"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7" xfId="0" applyFont="1" applyFill="1" applyBorder="1" applyAlignment="1">
      <alignment horizontal="right"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7" xfId="0" applyFont="1" applyFill="1" applyBorder="1" applyAlignment="1">
      <alignment horizontal="left" vertical="center" wrapText="1"/>
    </xf>
    <xf numFmtId="0" fontId="3" fillId="0" borderId="11" xfId="0" applyFont="1" applyFill="1" applyBorder="1" applyAlignment="1">
      <alignment horizontal="right" vertical="center" wrapText="1"/>
    </xf>
    <xf numFmtId="0" fontId="1" fillId="0" borderId="11" xfId="0" applyFont="1" applyBorder="1" applyAlignment="1">
      <alignment horizontal="center" vertical="center"/>
    </xf>
    <xf numFmtId="0" fontId="7" fillId="0" borderId="21" xfId="0" applyFont="1" applyFill="1" applyBorder="1" applyAlignment="1">
      <alignment horizontal="center" vertical="center" wrapText="1"/>
    </xf>
    <xf numFmtId="0" fontId="4" fillId="0" borderId="10" xfId="0" applyFont="1" applyBorder="1" applyAlignment="1">
      <alignment horizontal="center" vertical="center" wrapText="1"/>
    </xf>
    <xf numFmtId="0" fontId="7" fillId="0" borderId="17" xfId="0" applyFont="1" applyFill="1" applyBorder="1" applyAlignment="1">
      <alignment horizontal="left" vertical="center" wrapText="1"/>
    </xf>
    <xf numFmtId="0" fontId="7" fillId="25" borderId="17" xfId="0" applyFont="1" applyFill="1" applyBorder="1" applyAlignment="1">
      <alignment horizontal="right" vertical="center" wrapText="1"/>
    </xf>
    <xf numFmtId="10" fontId="7" fillId="0" borderId="17" xfId="0" applyNumberFormat="1" applyFont="1" applyFill="1" applyBorder="1" applyAlignment="1">
      <alignment horizontal="center" vertical="center" wrapText="1"/>
    </xf>
    <xf numFmtId="0" fontId="3" fillId="25" borderId="17" xfId="0" applyFont="1" applyFill="1" applyBorder="1" applyAlignment="1">
      <alignment horizontal="center" vertical="center" wrapText="1"/>
    </xf>
    <xf numFmtId="0" fontId="7" fillId="25" borderId="11" xfId="46" applyFont="1" applyFill="1" applyBorder="1" applyAlignment="1" applyProtection="1">
      <alignment horizontal="center" vertical="center"/>
      <protection/>
    </xf>
    <xf numFmtId="9" fontId="38" fillId="25" borderId="11" xfId="0" applyNumberFormat="1" applyFont="1" applyFill="1" applyBorder="1" applyAlignment="1">
      <alignment horizontal="center" vertical="center" wrapText="1"/>
    </xf>
    <xf numFmtId="9" fontId="30" fillId="0" borderId="11" xfId="0" applyNumberFormat="1" applyFont="1" applyBorder="1" applyAlignment="1">
      <alignment horizontal="center" vertical="center" wrapText="1"/>
    </xf>
    <xf numFmtId="186" fontId="30" fillId="0" borderId="11" xfId="0" applyNumberFormat="1" applyFont="1" applyBorder="1" applyAlignment="1">
      <alignment horizontal="center" vertical="center" wrapText="1"/>
    </xf>
    <xf numFmtId="0" fontId="3" fillId="25" borderId="17" xfId="0" applyFont="1" applyFill="1" applyBorder="1" applyAlignment="1">
      <alignment horizontal="center" vertical="center" wrapText="1"/>
    </xf>
    <xf numFmtId="0" fontId="0" fillId="0" borderId="0" xfId="0" applyAlignment="1">
      <alignment wrapText="1"/>
    </xf>
    <xf numFmtId="0" fontId="38" fillId="0" borderId="11" xfId="0" applyFont="1" applyBorder="1" applyAlignment="1">
      <alignment horizontal="center" vertical="center"/>
    </xf>
    <xf numFmtId="0" fontId="38" fillId="0" borderId="11" xfId="0" applyFont="1" applyBorder="1" applyAlignment="1">
      <alignment wrapText="1"/>
    </xf>
    <xf numFmtId="0" fontId="29" fillId="0" borderId="11" xfId="0" applyFont="1" applyBorder="1" applyAlignment="1">
      <alignment horizontal="center" vertical="center"/>
    </xf>
    <xf numFmtId="0" fontId="7" fillId="25" borderId="13" xfId="0" applyFont="1" applyFill="1" applyBorder="1" applyAlignment="1">
      <alignment horizontal="center" vertical="center" wrapText="1"/>
    </xf>
    <xf numFmtId="0" fontId="0" fillId="0" borderId="0" xfId="0" applyAlignment="1">
      <alignment horizontal="center"/>
    </xf>
    <xf numFmtId="0" fontId="7"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7" fillId="25" borderId="13" xfId="0" applyFont="1" applyFill="1" applyBorder="1" applyAlignment="1">
      <alignment horizontal="center" vertical="center"/>
    </xf>
    <xf numFmtId="0" fontId="7" fillId="25" borderId="11" xfId="0" applyFont="1" applyFill="1" applyBorder="1" applyAlignment="1">
      <alignment horizontal="center" vertical="center"/>
    </xf>
    <xf numFmtId="0" fontId="7" fillId="0" borderId="11" xfId="0" applyFont="1" applyFill="1" applyBorder="1" applyAlignment="1">
      <alignment horizontal="right" vertical="center"/>
    </xf>
    <xf numFmtId="0" fontId="1" fillId="0" borderId="11" xfId="0" applyFont="1" applyBorder="1" applyAlignment="1">
      <alignment/>
    </xf>
    <xf numFmtId="0" fontId="3" fillId="25" borderId="18"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17" xfId="0" applyFont="1" applyFill="1" applyBorder="1" applyAlignment="1">
      <alignment horizontal="right" vertical="center" wrapText="1"/>
    </xf>
    <xf numFmtId="0" fontId="3" fillId="25" borderId="17"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0" fillId="0" borderId="11" xfId="0" applyBorder="1" applyAlignment="1">
      <alignment/>
    </xf>
    <xf numFmtId="0" fontId="1" fillId="0" borderId="11" xfId="0" applyFont="1" applyBorder="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1" xfId="0" applyNumberFormat="1" applyFont="1" applyFill="1" applyBorder="1" applyAlignment="1">
      <alignment horizontal="left" vertical="center" wrapText="1"/>
    </xf>
    <xf numFmtId="0" fontId="3" fillId="25" borderId="11" xfId="0" applyFont="1" applyFill="1" applyBorder="1" applyAlignment="1">
      <alignment horizontal="left" vertical="center" wrapText="1"/>
    </xf>
    <xf numFmtId="0" fontId="3" fillId="25" borderId="18"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0" fillId="25" borderId="10" xfId="0" applyFill="1" applyBorder="1" applyAlignment="1">
      <alignment horizontal="center" vertical="center" wrapText="1"/>
    </xf>
    <xf numFmtId="0" fontId="0" fillId="0" borderId="10" xfId="0" applyBorder="1" applyAlignment="1">
      <alignment horizontal="center" vertical="center" wrapText="1"/>
    </xf>
    <xf numFmtId="0" fontId="30" fillId="0" borderId="18" xfId="0" applyFont="1" applyBorder="1" applyAlignment="1">
      <alignment horizontal="left" vertical="center" wrapText="1"/>
    </xf>
    <xf numFmtId="0" fontId="30" fillId="0" borderId="10" xfId="0" applyFont="1" applyBorder="1" applyAlignment="1">
      <alignment horizontal="left" vertical="center" wrapText="1"/>
    </xf>
    <xf numFmtId="0" fontId="30" fillId="0" borderId="17" xfId="0" applyFont="1" applyBorder="1" applyAlignment="1">
      <alignment horizontal="left"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7" fillId="0" borderId="11" xfId="0" applyFont="1" applyFill="1" applyBorder="1" applyAlignment="1">
      <alignment horizontal="center" vertical="center" wrapText="1"/>
    </xf>
    <xf numFmtId="0" fontId="0" fillId="0" borderId="11" xfId="0" applyBorder="1" applyAlignment="1">
      <alignment horizontal="center"/>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6" fillId="0" borderId="14" xfId="0" applyFont="1" applyBorder="1" applyAlignment="1">
      <alignment horizontal="center"/>
    </xf>
    <xf numFmtId="0" fontId="30" fillId="0" borderId="21" xfId="0" applyFont="1" applyFill="1" applyBorder="1" applyAlignment="1">
      <alignment vertical="center" wrapText="1"/>
    </xf>
    <xf numFmtId="0" fontId="30" fillId="0" borderId="0" xfId="0" applyFont="1" applyFill="1" applyBorder="1" applyAlignment="1">
      <alignment vertical="center" wrapText="1"/>
    </xf>
    <xf numFmtId="0" fontId="37" fillId="25" borderId="11" xfId="0" applyFont="1" applyFill="1" applyBorder="1" applyAlignment="1">
      <alignment horizontal="center" vertical="center"/>
    </xf>
    <xf numFmtId="0" fontId="1" fillId="0" borderId="11" xfId="0" applyFont="1" applyBorder="1" applyAlignment="1">
      <alignment/>
    </xf>
    <xf numFmtId="0" fontId="7" fillId="0" borderId="11" xfId="0" applyFont="1" applyBorder="1" applyAlignment="1">
      <alignment horizontal="left" vertical="center" wrapText="1"/>
    </xf>
    <xf numFmtId="0" fontId="7" fillId="0" borderId="11" xfId="0" applyFont="1" applyBorder="1" applyAlignment="1">
      <alignment horizontal="right" vertical="center" wrapText="1"/>
    </xf>
    <xf numFmtId="0" fontId="3" fillId="0" borderId="0" xfId="0" applyNumberFormat="1"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30" fillId="0" borderId="18" xfId="0" applyFont="1" applyFill="1" applyBorder="1" applyAlignment="1">
      <alignment vertical="center" wrapText="1"/>
    </xf>
    <xf numFmtId="0" fontId="30" fillId="0" borderId="10" xfId="0" applyFont="1" applyFill="1" applyBorder="1" applyAlignment="1">
      <alignment vertical="center"/>
    </xf>
    <xf numFmtId="0" fontId="30" fillId="0" borderId="17" xfId="0" applyFont="1" applyFill="1" applyBorder="1" applyAlignment="1">
      <alignment vertical="center"/>
    </xf>
    <xf numFmtId="0" fontId="1" fillId="0" borderId="11" xfId="0" applyFont="1" applyFill="1" applyBorder="1" applyAlignment="1">
      <alignment/>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30" fillId="0" borderId="11" xfId="0" applyFont="1" applyBorder="1" applyAlignment="1">
      <alignment vertical="center" wrapText="1"/>
    </xf>
    <xf numFmtId="0" fontId="30" fillId="0" borderId="11" xfId="0" applyFont="1" applyBorder="1" applyAlignment="1">
      <alignment vertical="center"/>
    </xf>
    <xf numFmtId="0" fontId="7" fillId="0" borderId="20" xfId="0" applyFont="1" applyFill="1" applyBorder="1" applyAlignment="1">
      <alignment horizontal="center" vertical="center" wrapText="1"/>
    </xf>
    <xf numFmtId="0" fontId="30" fillId="0" borderId="11" xfId="0" applyFont="1" applyFill="1" applyBorder="1" applyAlignment="1">
      <alignment wrapText="1"/>
    </xf>
    <xf numFmtId="0" fontId="30" fillId="0" borderId="11" xfId="0" applyFont="1" applyFill="1" applyBorder="1" applyAlignment="1">
      <alignment/>
    </xf>
    <xf numFmtId="0" fontId="7"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7" fillId="16" borderId="12" xfId="0" applyFont="1" applyFill="1" applyBorder="1" applyAlignment="1">
      <alignment horizontal="center" vertical="center" wrapText="1"/>
    </xf>
    <xf numFmtId="0" fontId="0" fillId="0" borderId="15" xfId="0" applyBorder="1" applyAlignment="1">
      <alignment/>
    </xf>
    <xf numFmtId="0" fontId="30" fillId="0" borderId="18" xfId="0" applyFont="1" applyBorder="1" applyAlignment="1">
      <alignment vertical="center" wrapText="1"/>
    </xf>
    <xf numFmtId="0" fontId="1" fillId="0" borderId="10" xfId="0" applyFont="1" applyBorder="1" applyAlignment="1">
      <alignment vertical="center"/>
    </xf>
    <xf numFmtId="0" fontId="1" fillId="0" borderId="17" xfId="0" applyFont="1" applyBorder="1" applyAlignment="1">
      <alignment vertical="center"/>
    </xf>
    <xf numFmtId="0" fontId="30" fillId="0" borderId="10" xfId="0" applyFont="1" applyBorder="1" applyAlignment="1">
      <alignment vertical="center"/>
    </xf>
    <xf numFmtId="0" fontId="30" fillId="0" borderId="17" xfId="0" applyFont="1" applyBorder="1" applyAlignment="1">
      <alignment vertical="center"/>
    </xf>
    <xf numFmtId="0" fontId="36" fillId="0" borderId="11" xfId="0" applyFont="1" applyBorder="1" applyAlignment="1">
      <alignment horizontal="center"/>
    </xf>
    <xf numFmtId="0" fontId="35" fillId="0" borderId="11" xfId="0" applyFont="1" applyBorder="1" applyAlignment="1">
      <alignment horizontal="center" vertical="center" wrapText="1"/>
    </xf>
    <xf numFmtId="0" fontId="37" fillId="29" borderId="11" xfId="0" applyFont="1" applyFill="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left" vertical="center" wrapText="1"/>
    </xf>
    <xf numFmtId="0" fontId="38" fillId="0" borderId="11" xfId="0" applyFont="1" applyBorder="1" applyAlignment="1">
      <alignment horizontal="left" vertical="center"/>
    </xf>
    <xf numFmtId="0" fontId="38" fillId="0" borderId="11" xfId="0" applyFont="1" applyBorder="1" applyAlignment="1">
      <alignment horizontal="center" vertical="center"/>
    </xf>
    <xf numFmtId="0" fontId="1" fillId="25" borderId="11"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常规_Sheet3_1" xfId="41"/>
    <cellStyle name="常规_Sheet3_2" xfId="42"/>
    <cellStyle name="常规_Sheet3_3" xfId="43"/>
    <cellStyle name="常规_Sheet3_4" xfId="44"/>
    <cellStyle name="常规_Sheet3_5" xfId="45"/>
    <cellStyle name="常规_Sheet3_6"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64"/>
  <sheetViews>
    <sheetView tabSelected="1" zoomScale="130" zoomScaleNormal="130" zoomScaleSheetLayoutView="100" zoomScalePageLayoutView="0" workbookViewId="0" topLeftCell="A1">
      <pane xSplit="3" ySplit="2" topLeftCell="H44" activePane="bottomRight" state="frozen"/>
      <selection pane="topLeft" activeCell="A1" sqref="A1"/>
      <selection pane="topRight" activeCell="D1" sqref="D1"/>
      <selection pane="bottomLeft" activeCell="A3" sqref="A3"/>
      <selection pane="bottomRight" activeCell="A1" sqref="A1:M64"/>
    </sheetView>
  </sheetViews>
  <sheetFormatPr defaultColWidth="9.00390625" defaultRowHeight="14.25"/>
  <cols>
    <col min="1" max="1" width="2.625" style="71" customWidth="1"/>
    <col min="2" max="2" width="7.625" style="71" customWidth="1"/>
    <col min="3" max="3" width="9.625" style="71" bestFit="1" customWidth="1"/>
    <col min="4" max="4" width="5.75390625" style="71" customWidth="1"/>
    <col min="5" max="5" width="24.625" style="71" bestFit="1" customWidth="1"/>
    <col min="6" max="6" width="7.125" style="71" customWidth="1"/>
    <col min="7" max="7" width="12.00390625" style="71" customWidth="1"/>
    <col min="8" max="8" width="12.50390625" style="71" customWidth="1"/>
    <col min="9" max="10" width="16.75390625" style="71" customWidth="1"/>
    <col min="11" max="11" width="14.875" style="71" customWidth="1"/>
    <col min="12" max="12" width="13.875" style="71" customWidth="1"/>
    <col min="13" max="13" width="22.25390625" style="71" customWidth="1"/>
    <col min="14" max="16384" width="9.00390625" style="71" customWidth="1"/>
  </cols>
  <sheetData>
    <row r="1" spans="1:13" ht="12">
      <c r="A1" s="158" t="s">
        <v>391</v>
      </c>
      <c r="B1" s="138"/>
      <c r="C1" s="138"/>
      <c r="D1" s="138"/>
      <c r="E1" s="130"/>
      <c r="F1" s="138"/>
      <c r="G1" s="138"/>
      <c r="H1" s="138"/>
      <c r="I1" s="138"/>
      <c r="J1" s="138"/>
      <c r="K1" s="138"/>
      <c r="L1" s="138"/>
      <c r="M1" s="138" t="s">
        <v>740</v>
      </c>
    </row>
    <row r="2" spans="1:13" ht="29.25">
      <c r="A2" s="247" t="s">
        <v>0</v>
      </c>
      <c r="B2" s="249" t="s">
        <v>184</v>
      </c>
      <c r="C2" s="249" t="s">
        <v>185</v>
      </c>
      <c r="D2" s="249" t="s">
        <v>315</v>
      </c>
      <c r="E2" s="249" t="s">
        <v>316</v>
      </c>
      <c r="F2" s="249" t="s">
        <v>3</v>
      </c>
      <c r="G2" s="249" t="s">
        <v>4</v>
      </c>
      <c r="H2" s="254" t="s">
        <v>6</v>
      </c>
      <c r="I2" s="249" t="s">
        <v>633</v>
      </c>
      <c r="J2" s="249" t="s">
        <v>634</v>
      </c>
      <c r="K2" s="249" t="s">
        <v>313</v>
      </c>
      <c r="L2" s="249" t="s">
        <v>420</v>
      </c>
      <c r="M2" s="249" t="s">
        <v>317</v>
      </c>
    </row>
    <row r="3" spans="1:13" ht="9.75">
      <c r="A3" s="267" t="s">
        <v>10</v>
      </c>
      <c r="B3" s="68" t="s">
        <v>186</v>
      </c>
      <c r="C3" s="68" t="s">
        <v>431</v>
      </c>
      <c r="D3" s="152" t="s">
        <v>12</v>
      </c>
      <c r="E3" s="249" t="s">
        <v>13</v>
      </c>
      <c r="F3" s="152" t="s">
        <v>14</v>
      </c>
      <c r="G3" s="249" t="s">
        <v>247</v>
      </c>
      <c r="H3" s="139">
        <v>0.12000000000000001</v>
      </c>
      <c r="I3" s="249">
        <v>6</v>
      </c>
      <c r="J3" s="249">
        <v>6</v>
      </c>
      <c r="K3" s="249" t="s">
        <v>16</v>
      </c>
      <c r="L3" s="249" t="s">
        <v>421</v>
      </c>
      <c r="M3" s="151" t="s">
        <v>484</v>
      </c>
    </row>
    <row r="4" spans="1:13" ht="9.75">
      <c r="A4" s="268"/>
      <c r="B4" s="173" t="s">
        <v>187</v>
      </c>
      <c r="C4" s="173" t="s">
        <v>432</v>
      </c>
      <c r="D4" s="152" t="s">
        <v>19</v>
      </c>
      <c r="E4" s="249" t="s">
        <v>13</v>
      </c>
      <c r="F4" s="140" t="s">
        <v>20</v>
      </c>
      <c r="G4" s="249" t="s">
        <v>15</v>
      </c>
      <c r="H4" s="139">
        <v>0.1</v>
      </c>
      <c r="I4" s="249">
        <v>7.5</v>
      </c>
      <c r="J4" s="249">
        <v>7.5</v>
      </c>
      <c r="K4" s="249" t="s">
        <v>16</v>
      </c>
      <c r="L4" s="249" t="s">
        <v>421</v>
      </c>
      <c r="M4" s="151" t="s">
        <v>484</v>
      </c>
    </row>
    <row r="5" spans="1:13" ht="9.75">
      <c r="A5" s="268"/>
      <c r="B5" s="173" t="s">
        <v>188</v>
      </c>
      <c r="C5" s="173" t="s">
        <v>433</v>
      </c>
      <c r="D5" s="152" t="s">
        <v>19</v>
      </c>
      <c r="E5" s="249" t="s">
        <v>13</v>
      </c>
      <c r="F5" s="152" t="s">
        <v>20</v>
      </c>
      <c r="G5" s="249" t="s">
        <v>373</v>
      </c>
      <c r="H5" s="139">
        <v>0.25</v>
      </c>
      <c r="I5" s="249">
        <v>7.5</v>
      </c>
      <c r="J5" s="249">
        <v>7.5</v>
      </c>
      <c r="K5" s="249" t="s">
        <v>16</v>
      </c>
      <c r="L5" s="249" t="s">
        <v>421</v>
      </c>
      <c r="M5" s="151" t="s">
        <v>484</v>
      </c>
    </row>
    <row r="6" spans="1:13" ht="9.75">
      <c r="A6" s="268"/>
      <c r="B6" s="173" t="s">
        <v>189</v>
      </c>
      <c r="C6" s="173" t="s">
        <v>434</v>
      </c>
      <c r="D6" s="152" t="s">
        <v>19</v>
      </c>
      <c r="E6" s="249" t="s">
        <v>23</v>
      </c>
      <c r="F6" s="152" t="s">
        <v>20</v>
      </c>
      <c r="G6" s="249" t="s">
        <v>247</v>
      </c>
      <c r="H6" s="139">
        <v>0.12000000000000001</v>
      </c>
      <c r="I6" s="249">
        <v>9</v>
      </c>
      <c r="J6" s="249">
        <v>18</v>
      </c>
      <c r="K6" s="249" t="s">
        <v>16</v>
      </c>
      <c r="L6" s="249" t="s">
        <v>421</v>
      </c>
      <c r="M6" s="151" t="s">
        <v>484</v>
      </c>
    </row>
    <row r="7" spans="1:13" ht="12.75" customHeight="1">
      <c r="A7" s="268"/>
      <c r="B7" s="173" t="s">
        <v>190</v>
      </c>
      <c r="C7" s="173" t="s">
        <v>435</v>
      </c>
      <c r="D7" s="152" t="s">
        <v>12</v>
      </c>
      <c r="E7" s="250" t="s">
        <v>25</v>
      </c>
      <c r="F7" s="152" t="s">
        <v>20</v>
      </c>
      <c r="G7" s="249" t="s">
        <v>605</v>
      </c>
      <c r="H7" s="139">
        <v>0.25</v>
      </c>
      <c r="I7" s="250">
        <v>6</v>
      </c>
      <c r="J7" s="250">
        <v>6</v>
      </c>
      <c r="K7" s="249" t="s">
        <v>16</v>
      </c>
      <c r="L7" s="249" t="s">
        <v>421</v>
      </c>
      <c r="M7" s="151" t="s">
        <v>485</v>
      </c>
    </row>
    <row r="8" spans="1:13" ht="9.75">
      <c r="A8" s="268"/>
      <c r="B8" s="249" t="s">
        <v>191</v>
      </c>
      <c r="C8" s="249" t="s">
        <v>436</v>
      </c>
      <c r="D8" s="152" t="s">
        <v>12</v>
      </c>
      <c r="E8" s="250" t="s">
        <v>28</v>
      </c>
      <c r="F8" s="152" t="s">
        <v>20</v>
      </c>
      <c r="G8" s="249" t="s">
        <v>247</v>
      </c>
      <c r="H8" s="139">
        <v>0.11</v>
      </c>
      <c r="I8" s="189">
        <v>4.5</v>
      </c>
      <c r="J8" s="189">
        <v>4.5</v>
      </c>
      <c r="K8" s="249" t="s">
        <v>16</v>
      </c>
      <c r="L8" s="249" t="s">
        <v>421</v>
      </c>
      <c r="M8" s="151" t="s">
        <v>484</v>
      </c>
    </row>
    <row r="9" spans="1:13" ht="9.75">
      <c r="A9" s="268"/>
      <c r="B9" s="174" t="s">
        <v>222</v>
      </c>
      <c r="C9" s="174" t="s">
        <v>437</v>
      </c>
      <c r="D9" s="152" t="s">
        <v>30</v>
      </c>
      <c r="E9" s="249" t="s">
        <v>13</v>
      </c>
      <c r="F9" s="152" t="s">
        <v>31</v>
      </c>
      <c r="G9" s="249" t="s">
        <v>247</v>
      </c>
      <c r="H9" s="139">
        <v>0.12000000000000001</v>
      </c>
      <c r="I9" s="249">
        <v>12.9</v>
      </c>
      <c r="J9" s="249" t="s">
        <v>649</v>
      </c>
      <c r="K9" s="249" t="s">
        <v>16</v>
      </c>
      <c r="L9" s="249" t="s">
        <v>421</v>
      </c>
      <c r="M9" s="151" t="s">
        <v>486</v>
      </c>
    </row>
    <row r="10" spans="1:13" ht="9.75">
      <c r="A10" s="268"/>
      <c r="B10" s="174" t="s">
        <v>495</v>
      </c>
      <c r="C10" s="174" t="s">
        <v>496</v>
      </c>
      <c r="D10" s="152" t="s">
        <v>30</v>
      </c>
      <c r="E10" s="249" t="s">
        <v>23</v>
      </c>
      <c r="F10" s="152" t="s">
        <v>31</v>
      </c>
      <c r="G10" s="249" t="s">
        <v>390</v>
      </c>
      <c r="H10" s="139">
        <v>0.1</v>
      </c>
      <c r="I10" s="249">
        <v>12</v>
      </c>
      <c r="J10" s="249">
        <v>12</v>
      </c>
      <c r="K10" s="249" t="s">
        <v>16</v>
      </c>
      <c r="L10" s="249" t="s">
        <v>421</v>
      </c>
      <c r="M10" s="151" t="s">
        <v>486</v>
      </c>
    </row>
    <row r="11" spans="1:13" ht="9.75">
      <c r="A11" s="268"/>
      <c r="B11" s="174" t="s">
        <v>223</v>
      </c>
      <c r="C11" s="174" t="s">
        <v>438</v>
      </c>
      <c r="D11" s="152" t="s">
        <v>12</v>
      </c>
      <c r="E11" s="249" t="s">
        <v>13</v>
      </c>
      <c r="F11" s="152" t="s">
        <v>20</v>
      </c>
      <c r="G11" s="249" t="s">
        <v>511</v>
      </c>
      <c r="H11" s="139">
        <v>0.1</v>
      </c>
      <c r="I11" s="249">
        <v>9</v>
      </c>
      <c r="J11" s="249">
        <v>9</v>
      </c>
      <c r="K11" s="249" t="s">
        <v>16</v>
      </c>
      <c r="L11" s="249" t="s">
        <v>421</v>
      </c>
      <c r="M11" s="151" t="s">
        <v>484</v>
      </c>
    </row>
    <row r="12" spans="1:13" ht="29.25">
      <c r="A12" s="268"/>
      <c r="B12" s="173" t="s">
        <v>224</v>
      </c>
      <c r="C12" s="173" t="s">
        <v>439</v>
      </c>
      <c r="D12" s="152" t="s">
        <v>30</v>
      </c>
      <c r="E12" s="249" t="s">
        <v>23</v>
      </c>
      <c r="F12" s="152" t="s">
        <v>14</v>
      </c>
      <c r="G12" s="251" t="s">
        <v>720</v>
      </c>
      <c r="H12" s="139" t="s">
        <v>723</v>
      </c>
      <c r="I12" s="249" t="s">
        <v>715</v>
      </c>
      <c r="J12" s="252" t="s">
        <v>721</v>
      </c>
      <c r="K12" s="249" t="s">
        <v>16</v>
      </c>
      <c r="L12" s="249" t="s">
        <v>421</v>
      </c>
      <c r="M12" s="151" t="s">
        <v>484</v>
      </c>
    </row>
    <row r="13" spans="1:13" ht="29.25">
      <c r="A13" s="268"/>
      <c r="B13" s="173" t="s">
        <v>219</v>
      </c>
      <c r="C13" s="173" t="s">
        <v>440</v>
      </c>
      <c r="D13" s="152" t="s">
        <v>12</v>
      </c>
      <c r="E13" s="249" t="s">
        <v>23</v>
      </c>
      <c r="F13" s="152" t="s">
        <v>20</v>
      </c>
      <c r="G13" s="249" t="s">
        <v>247</v>
      </c>
      <c r="H13" s="139">
        <v>0.12000000000000001</v>
      </c>
      <c r="I13" s="249" t="s">
        <v>700</v>
      </c>
      <c r="J13" s="249">
        <v>18</v>
      </c>
      <c r="K13" s="249" t="s">
        <v>16</v>
      </c>
      <c r="L13" s="249" t="s">
        <v>421</v>
      </c>
      <c r="M13" s="151" t="s">
        <v>484</v>
      </c>
    </row>
    <row r="14" spans="1:13" ht="9.75">
      <c r="A14" s="268"/>
      <c r="B14" s="173" t="s">
        <v>192</v>
      </c>
      <c r="C14" s="173" t="s">
        <v>441</v>
      </c>
      <c r="D14" s="152" t="s">
        <v>36</v>
      </c>
      <c r="E14" s="64" t="s">
        <v>13</v>
      </c>
      <c r="F14" s="140" t="s">
        <v>20</v>
      </c>
      <c r="G14" s="249" t="s">
        <v>15</v>
      </c>
      <c r="H14" s="139">
        <v>0.1</v>
      </c>
      <c r="I14" s="64">
        <v>15</v>
      </c>
      <c r="J14" s="64">
        <v>15</v>
      </c>
      <c r="K14" s="249" t="s">
        <v>16</v>
      </c>
      <c r="L14" s="249" t="s">
        <v>421</v>
      </c>
      <c r="M14" s="151" t="s">
        <v>484</v>
      </c>
    </row>
    <row r="15" spans="1:13" ht="24.75" customHeight="1">
      <c r="A15" s="268"/>
      <c r="B15" s="175" t="s">
        <v>307</v>
      </c>
      <c r="C15" s="175" t="s">
        <v>442</v>
      </c>
      <c r="D15" s="65" t="s">
        <v>241</v>
      </c>
      <c r="E15" s="66" t="s">
        <v>430</v>
      </c>
      <c r="F15" s="142" t="s">
        <v>40</v>
      </c>
      <c r="G15" s="66" t="s">
        <v>246</v>
      </c>
      <c r="H15" s="139">
        <v>0.13</v>
      </c>
      <c r="I15" s="249" t="s">
        <v>632</v>
      </c>
      <c r="J15" s="249" t="s">
        <v>632</v>
      </c>
      <c r="K15" s="66" t="s">
        <v>41</v>
      </c>
      <c r="L15" s="249" t="s">
        <v>421</v>
      </c>
      <c r="M15" s="72" t="s">
        <v>487</v>
      </c>
    </row>
    <row r="16" spans="1:13" ht="9.75">
      <c r="A16" s="268"/>
      <c r="B16" s="176" t="s">
        <v>193</v>
      </c>
      <c r="C16" s="176" t="s">
        <v>443</v>
      </c>
      <c r="D16" s="152" t="s">
        <v>19</v>
      </c>
      <c r="E16" s="67" t="s">
        <v>314</v>
      </c>
      <c r="F16" s="140" t="s">
        <v>20</v>
      </c>
      <c r="G16" s="249" t="s">
        <v>15</v>
      </c>
      <c r="H16" s="139">
        <v>0.1</v>
      </c>
      <c r="I16" s="64">
        <v>9</v>
      </c>
      <c r="J16" s="64">
        <v>9</v>
      </c>
      <c r="K16" s="249" t="s">
        <v>16</v>
      </c>
      <c r="L16" s="249" t="s">
        <v>421</v>
      </c>
      <c r="M16" s="151" t="s">
        <v>484</v>
      </c>
    </row>
    <row r="17" spans="1:13" ht="9.75">
      <c r="A17" s="268"/>
      <c r="B17" s="176" t="s">
        <v>194</v>
      </c>
      <c r="C17" s="176" t="s">
        <v>444</v>
      </c>
      <c r="D17" s="152" t="s">
        <v>19</v>
      </c>
      <c r="E17" s="68" t="s">
        <v>13</v>
      </c>
      <c r="F17" s="143" t="s">
        <v>20</v>
      </c>
      <c r="G17" s="144" t="s">
        <v>15</v>
      </c>
      <c r="H17" s="139">
        <v>0.1</v>
      </c>
      <c r="I17" s="145">
        <v>9</v>
      </c>
      <c r="J17" s="145">
        <v>9</v>
      </c>
      <c r="K17" s="249" t="s">
        <v>16</v>
      </c>
      <c r="L17" s="249" t="s">
        <v>421</v>
      </c>
      <c r="M17" s="151" t="s">
        <v>484</v>
      </c>
    </row>
    <row r="18" spans="1:13" ht="9.75">
      <c r="A18" s="268"/>
      <c r="B18" s="176" t="s">
        <v>195</v>
      </c>
      <c r="C18" s="176" t="s">
        <v>445</v>
      </c>
      <c r="D18" s="69" t="s">
        <v>30</v>
      </c>
      <c r="E18" s="70" t="s">
        <v>46</v>
      </c>
      <c r="F18" s="146" t="s">
        <v>14</v>
      </c>
      <c r="G18" s="66" t="s">
        <v>602</v>
      </c>
      <c r="H18" s="139">
        <v>0.12000000000000001</v>
      </c>
      <c r="I18" s="171">
        <v>9</v>
      </c>
      <c r="J18" s="171">
        <v>27</v>
      </c>
      <c r="K18" s="249" t="s">
        <v>16</v>
      </c>
      <c r="L18" s="249" t="s">
        <v>421</v>
      </c>
      <c r="M18" s="151" t="s">
        <v>484</v>
      </c>
    </row>
    <row r="19" spans="1:13" ht="9.75">
      <c r="A19" s="268"/>
      <c r="B19" s="176" t="s">
        <v>196</v>
      </c>
      <c r="C19" s="176" t="s">
        <v>446</v>
      </c>
      <c r="D19" s="69" t="s">
        <v>30</v>
      </c>
      <c r="E19" s="172" t="s">
        <v>46</v>
      </c>
      <c r="F19" s="180" t="s">
        <v>14</v>
      </c>
      <c r="G19" s="66" t="s">
        <v>246</v>
      </c>
      <c r="H19" s="139">
        <v>0.12000000000000001</v>
      </c>
      <c r="I19" s="171">
        <v>9</v>
      </c>
      <c r="J19" s="171">
        <v>18</v>
      </c>
      <c r="K19" s="249" t="s">
        <v>16</v>
      </c>
      <c r="L19" s="249" t="s">
        <v>421</v>
      </c>
      <c r="M19" s="151" t="s">
        <v>484</v>
      </c>
    </row>
    <row r="20" spans="1:13" ht="9.75">
      <c r="A20" s="248"/>
      <c r="B20" s="190" t="s">
        <v>514</v>
      </c>
      <c r="C20" s="190" t="s">
        <v>515</v>
      </c>
      <c r="D20" s="69" t="s">
        <v>516</v>
      </c>
      <c r="E20" s="172" t="s">
        <v>517</v>
      </c>
      <c r="F20" s="191" t="s">
        <v>518</v>
      </c>
      <c r="G20" s="66" t="s">
        <v>648</v>
      </c>
      <c r="H20" s="264" t="s">
        <v>739</v>
      </c>
      <c r="I20" s="250">
        <v>60</v>
      </c>
      <c r="J20" s="250">
        <v>60</v>
      </c>
      <c r="K20" s="249" t="s">
        <v>16</v>
      </c>
      <c r="L20" s="249" t="s">
        <v>421</v>
      </c>
      <c r="M20" s="151" t="s">
        <v>484</v>
      </c>
    </row>
    <row r="21" spans="1:13" ht="39">
      <c r="A21" s="248"/>
      <c r="B21" s="167" t="s">
        <v>403</v>
      </c>
      <c r="C21" s="167" t="s">
        <v>447</v>
      </c>
      <c r="D21" s="162" t="s">
        <v>404</v>
      </c>
      <c r="E21" s="249" t="s">
        <v>607</v>
      </c>
      <c r="F21" s="162" t="s">
        <v>405</v>
      </c>
      <c r="G21" s="164" t="s">
        <v>409</v>
      </c>
      <c r="H21" s="165" t="s">
        <v>412</v>
      </c>
      <c r="I21" s="249" t="s">
        <v>573</v>
      </c>
      <c r="J21" s="250">
        <v>4.5</v>
      </c>
      <c r="K21" s="250" t="s">
        <v>608</v>
      </c>
      <c r="L21" s="250" t="s">
        <v>606</v>
      </c>
      <c r="M21" s="249" t="s">
        <v>402</v>
      </c>
    </row>
    <row r="22" spans="1:13" ht="19.5">
      <c r="A22" s="269" t="s">
        <v>48</v>
      </c>
      <c r="B22" s="177" t="s">
        <v>197</v>
      </c>
      <c r="C22" s="177" t="s">
        <v>448</v>
      </c>
      <c r="D22" s="69" t="s">
        <v>12</v>
      </c>
      <c r="E22" s="250" t="s">
        <v>50</v>
      </c>
      <c r="F22" s="147" t="s">
        <v>20</v>
      </c>
      <c r="G22" s="148" t="s">
        <v>247</v>
      </c>
      <c r="H22" s="141">
        <v>0.11000000000000001</v>
      </c>
      <c r="I22" s="250" t="s">
        <v>639</v>
      </c>
      <c r="J22" s="250" t="s">
        <v>718</v>
      </c>
      <c r="K22" s="250" t="s">
        <v>16</v>
      </c>
      <c r="L22" s="249" t="s">
        <v>421</v>
      </c>
      <c r="M22" s="73" t="s">
        <v>489</v>
      </c>
    </row>
    <row r="23" spans="1:13" ht="9.75">
      <c r="A23" s="270"/>
      <c r="B23" s="177" t="s">
        <v>225</v>
      </c>
      <c r="C23" s="177" t="s">
        <v>449</v>
      </c>
      <c r="D23" s="69" t="s">
        <v>12</v>
      </c>
      <c r="E23" s="250" t="s">
        <v>13</v>
      </c>
      <c r="F23" s="147" t="s">
        <v>20</v>
      </c>
      <c r="G23" s="149" t="s">
        <v>247</v>
      </c>
      <c r="H23" s="141">
        <v>0.11000000000000001</v>
      </c>
      <c r="I23" s="250">
        <v>6</v>
      </c>
      <c r="J23" s="250">
        <v>6</v>
      </c>
      <c r="K23" s="250" t="s">
        <v>16</v>
      </c>
      <c r="L23" s="249" t="s">
        <v>421</v>
      </c>
      <c r="M23" s="73" t="s">
        <v>489</v>
      </c>
    </row>
    <row r="24" spans="1:13" ht="9.75">
      <c r="A24" s="270"/>
      <c r="B24" s="177" t="s">
        <v>198</v>
      </c>
      <c r="C24" s="177" t="s">
        <v>450</v>
      </c>
      <c r="D24" s="69" t="s">
        <v>54</v>
      </c>
      <c r="E24" s="250" t="s">
        <v>46</v>
      </c>
      <c r="F24" s="147" t="s">
        <v>238</v>
      </c>
      <c r="G24" s="148" t="s">
        <v>373</v>
      </c>
      <c r="H24" s="141">
        <v>0.13</v>
      </c>
      <c r="I24" s="250" t="s">
        <v>574</v>
      </c>
      <c r="J24" s="250" t="s">
        <v>635</v>
      </c>
      <c r="K24" s="250" t="s">
        <v>16</v>
      </c>
      <c r="L24" s="249" t="s">
        <v>421</v>
      </c>
      <c r="M24" s="73" t="s">
        <v>489</v>
      </c>
    </row>
    <row r="25" spans="1:13" ht="9.75">
      <c r="A25" s="270"/>
      <c r="B25" s="177" t="s">
        <v>226</v>
      </c>
      <c r="C25" s="177" t="s">
        <v>451</v>
      </c>
      <c r="D25" s="69" t="s">
        <v>12</v>
      </c>
      <c r="E25" s="250" t="s">
        <v>13</v>
      </c>
      <c r="F25" s="147" t="s">
        <v>20</v>
      </c>
      <c r="G25" s="148" t="s">
        <v>511</v>
      </c>
      <c r="H25" s="141">
        <v>0.09</v>
      </c>
      <c r="I25" s="250">
        <v>3.6</v>
      </c>
      <c r="J25" s="250">
        <v>3.6</v>
      </c>
      <c r="K25" s="250" t="s">
        <v>16</v>
      </c>
      <c r="L25" s="249" t="s">
        <v>421</v>
      </c>
      <c r="M25" s="73" t="s">
        <v>489</v>
      </c>
    </row>
    <row r="26" spans="1:13" ht="9.75">
      <c r="A26" s="270"/>
      <c r="B26" s="177" t="s">
        <v>199</v>
      </c>
      <c r="C26" s="177" t="s">
        <v>452</v>
      </c>
      <c r="D26" s="69" t="s">
        <v>12</v>
      </c>
      <c r="E26" s="250" t="s">
        <v>13</v>
      </c>
      <c r="F26" s="147" t="s">
        <v>20</v>
      </c>
      <c r="G26" s="148" t="s">
        <v>511</v>
      </c>
      <c r="H26" s="141">
        <v>0.09</v>
      </c>
      <c r="I26" s="250">
        <v>4.5</v>
      </c>
      <c r="J26" s="250">
        <v>2.25</v>
      </c>
      <c r="K26" s="250" t="s">
        <v>16</v>
      </c>
      <c r="L26" s="249" t="s">
        <v>421</v>
      </c>
      <c r="M26" s="73" t="s">
        <v>489</v>
      </c>
    </row>
    <row r="27" spans="1:13" ht="9.75">
      <c r="A27" s="270"/>
      <c r="B27" s="177" t="s">
        <v>200</v>
      </c>
      <c r="C27" s="177" t="s">
        <v>453</v>
      </c>
      <c r="D27" s="69" t="s">
        <v>12</v>
      </c>
      <c r="E27" s="250" t="s">
        <v>430</v>
      </c>
      <c r="F27" s="147" t="s">
        <v>20</v>
      </c>
      <c r="G27" s="148" t="s">
        <v>247</v>
      </c>
      <c r="H27" s="141">
        <v>0.11000000000000001</v>
      </c>
      <c r="I27" s="250">
        <v>3</v>
      </c>
      <c r="J27" s="250">
        <v>3</v>
      </c>
      <c r="K27" s="250" t="s">
        <v>16</v>
      </c>
      <c r="L27" s="249" t="s">
        <v>421</v>
      </c>
      <c r="M27" s="73" t="s">
        <v>489</v>
      </c>
    </row>
    <row r="28" spans="1:13" ht="9" customHeight="1">
      <c r="A28" s="270"/>
      <c r="B28" s="177" t="s">
        <v>201</v>
      </c>
      <c r="C28" s="177" t="s">
        <v>454</v>
      </c>
      <c r="D28" s="69" t="s">
        <v>12</v>
      </c>
      <c r="E28" s="250" t="s">
        <v>50</v>
      </c>
      <c r="F28" s="147" t="s">
        <v>14</v>
      </c>
      <c r="G28" s="149" t="s">
        <v>15</v>
      </c>
      <c r="H28" s="141">
        <v>0.1</v>
      </c>
      <c r="I28" s="250">
        <v>7.5</v>
      </c>
      <c r="J28" s="250">
        <v>3.75</v>
      </c>
      <c r="K28" s="250" t="s">
        <v>16</v>
      </c>
      <c r="L28" s="249" t="s">
        <v>421</v>
      </c>
      <c r="M28" s="73" t="s">
        <v>489</v>
      </c>
    </row>
    <row r="29" spans="1:13" ht="10.5" customHeight="1">
      <c r="A29" s="270"/>
      <c r="B29" s="177" t="s">
        <v>227</v>
      </c>
      <c r="C29" s="177" t="s">
        <v>455</v>
      </c>
      <c r="D29" s="69" t="s">
        <v>30</v>
      </c>
      <c r="E29" s="250" t="s">
        <v>23</v>
      </c>
      <c r="F29" s="147" t="s">
        <v>31</v>
      </c>
      <c r="G29" s="149" t="s">
        <v>247</v>
      </c>
      <c r="H29" s="141">
        <v>0.11000000000000001</v>
      </c>
      <c r="I29" s="250">
        <v>6</v>
      </c>
      <c r="J29" s="250">
        <v>3</v>
      </c>
      <c r="K29" s="250" t="s">
        <v>16</v>
      </c>
      <c r="L29" s="249" t="s">
        <v>421</v>
      </c>
      <c r="M29" s="73" t="s">
        <v>489</v>
      </c>
    </row>
    <row r="30" spans="1:13" ht="9.75">
      <c r="A30" s="270"/>
      <c r="B30" s="177" t="s">
        <v>202</v>
      </c>
      <c r="C30" s="177" t="s">
        <v>456</v>
      </c>
      <c r="D30" s="69" t="s">
        <v>12</v>
      </c>
      <c r="E30" s="250" t="s">
        <v>23</v>
      </c>
      <c r="F30" s="147" t="s">
        <v>14</v>
      </c>
      <c r="G30" s="148" t="s">
        <v>511</v>
      </c>
      <c r="H30" s="141">
        <v>0.1</v>
      </c>
      <c r="I30" s="250">
        <v>7.5</v>
      </c>
      <c r="J30" s="250">
        <v>3.75</v>
      </c>
      <c r="K30" s="250" t="s">
        <v>16</v>
      </c>
      <c r="L30" s="249" t="s">
        <v>421</v>
      </c>
      <c r="M30" s="73" t="s">
        <v>489</v>
      </c>
    </row>
    <row r="31" spans="1:13" ht="9.75">
      <c r="A31" s="270"/>
      <c r="B31" s="177" t="s">
        <v>203</v>
      </c>
      <c r="C31" s="177" t="s">
        <v>457</v>
      </c>
      <c r="D31" s="69" t="s">
        <v>30</v>
      </c>
      <c r="E31" s="250" t="s">
        <v>23</v>
      </c>
      <c r="F31" s="147" t="s">
        <v>31</v>
      </c>
      <c r="G31" s="149" t="s">
        <v>247</v>
      </c>
      <c r="H31" s="141">
        <v>0.11000000000000001</v>
      </c>
      <c r="I31" s="250">
        <v>6</v>
      </c>
      <c r="J31" s="250">
        <v>6</v>
      </c>
      <c r="K31" s="250" t="s">
        <v>16</v>
      </c>
      <c r="L31" s="249" t="s">
        <v>421</v>
      </c>
      <c r="M31" s="73" t="s">
        <v>489</v>
      </c>
    </row>
    <row r="32" spans="1:13" ht="9.75">
      <c r="A32" s="270"/>
      <c r="B32" s="177" t="s">
        <v>204</v>
      </c>
      <c r="C32" s="177" t="s">
        <v>458</v>
      </c>
      <c r="D32" s="69" t="s">
        <v>63</v>
      </c>
      <c r="E32" s="250" t="s">
        <v>430</v>
      </c>
      <c r="F32" s="147" t="s">
        <v>239</v>
      </c>
      <c r="G32" s="148" t="s">
        <v>373</v>
      </c>
      <c r="H32" s="141">
        <v>0.13</v>
      </c>
      <c r="I32" s="250" t="s">
        <v>636</v>
      </c>
      <c r="J32" s="250" t="s">
        <v>635</v>
      </c>
      <c r="K32" s="250" t="s">
        <v>16</v>
      </c>
      <c r="L32" s="249" t="s">
        <v>421</v>
      </c>
      <c r="M32" s="73" t="s">
        <v>489</v>
      </c>
    </row>
    <row r="33" spans="1:13" ht="19.5">
      <c r="A33" s="270"/>
      <c r="B33" s="177" t="s">
        <v>205</v>
      </c>
      <c r="C33" s="177" t="s">
        <v>459</v>
      </c>
      <c r="D33" s="69" t="s">
        <v>63</v>
      </c>
      <c r="E33" s="250" t="s">
        <v>23</v>
      </c>
      <c r="F33" s="147" t="s">
        <v>239</v>
      </c>
      <c r="G33" s="148" t="s">
        <v>246</v>
      </c>
      <c r="H33" s="141">
        <v>0.12</v>
      </c>
      <c r="I33" s="250" t="s">
        <v>636</v>
      </c>
      <c r="J33" s="249" t="s">
        <v>717</v>
      </c>
      <c r="K33" s="250" t="s">
        <v>16</v>
      </c>
      <c r="L33" s="249" t="s">
        <v>421</v>
      </c>
      <c r="M33" s="73" t="s">
        <v>489</v>
      </c>
    </row>
    <row r="34" spans="1:13" ht="30" customHeight="1">
      <c r="A34" s="270"/>
      <c r="B34" s="177" t="s">
        <v>206</v>
      </c>
      <c r="C34" s="177" t="s">
        <v>460</v>
      </c>
      <c r="D34" s="69" t="s">
        <v>30</v>
      </c>
      <c r="E34" s="250" t="s">
        <v>23</v>
      </c>
      <c r="F34" s="147" t="s">
        <v>66</v>
      </c>
      <c r="G34" s="148" t="s">
        <v>247</v>
      </c>
      <c r="H34" s="141">
        <v>0.12</v>
      </c>
      <c r="I34" s="250" t="s">
        <v>506</v>
      </c>
      <c r="J34" s="250" t="s">
        <v>506</v>
      </c>
      <c r="K34" s="250" t="s">
        <v>389</v>
      </c>
      <c r="L34" s="249" t="s">
        <v>421</v>
      </c>
      <c r="M34" s="73" t="s">
        <v>490</v>
      </c>
    </row>
    <row r="35" spans="1:13" ht="9.75">
      <c r="A35" s="270"/>
      <c r="B35" s="177" t="s">
        <v>207</v>
      </c>
      <c r="C35" s="177" t="s">
        <v>461</v>
      </c>
      <c r="D35" s="69" t="s">
        <v>69</v>
      </c>
      <c r="E35" s="250" t="s">
        <v>23</v>
      </c>
      <c r="F35" s="69" t="s">
        <v>70</v>
      </c>
      <c r="G35" s="250" t="s">
        <v>67</v>
      </c>
      <c r="H35" s="141">
        <v>0.24000000000000002</v>
      </c>
      <c r="I35" s="250" t="s">
        <v>579</v>
      </c>
      <c r="J35" s="250" t="s">
        <v>576</v>
      </c>
      <c r="K35" s="250" t="s">
        <v>16</v>
      </c>
      <c r="L35" s="249" t="s">
        <v>421</v>
      </c>
      <c r="M35" s="73" t="s">
        <v>489</v>
      </c>
    </row>
    <row r="36" spans="1:13" ht="9.75">
      <c r="A36" s="270"/>
      <c r="B36" s="177" t="s">
        <v>208</v>
      </c>
      <c r="C36" s="177" t="s">
        <v>462</v>
      </c>
      <c r="D36" s="69" t="s">
        <v>69</v>
      </c>
      <c r="E36" s="250" t="s">
        <v>23</v>
      </c>
      <c r="F36" s="69" t="s">
        <v>70</v>
      </c>
      <c r="G36" s="250" t="s">
        <v>67</v>
      </c>
      <c r="H36" s="141">
        <v>0.24000000000000002</v>
      </c>
      <c r="I36" s="250" t="s">
        <v>579</v>
      </c>
      <c r="J36" s="250" t="s">
        <v>576</v>
      </c>
      <c r="K36" s="250" t="s">
        <v>16</v>
      </c>
      <c r="L36" s="249" t="s">
        <v>421</v>
      </c>
      <c r="M36" s="73" t="s">
        <v>489</v>
      </c>
    </row>
    <row r="37" spans="1:13" ht="22.5" customHeight="1">
      <c r="A37" s="270"/>
      <c r="B37" s="177" t="s">
        <v>209</v>
      </c>
      <c r="C37" s="177" t="s">
        <v>463</v>
      </c>
      <c r="D37" s="69" t="s">
        <v>30</v>
      </c>
      <c r="E37" s="250" t="s">
        <v>23</v>
      </c>
      <c r="F37" s="69" t="s">
        <v>20</v>
      </c>
      <c r="G37" s="250" t="s">
        <v>247</v>
      </c>
      <c r="H37" s="141">
        <v>0.11000000000000001</v>
      </c>
      <c r="I37" s="250" t="s">
        <v>574</v>
      </c>
      <c r="J37" s="250" t="s">
        <v>716</v>
      </c>
      <c r="K37" s="250" t="s">
        <v>16</v>
      </c>
      <c r="L37" s="249" t="s">
        <v>421</v>
      </c>
      <c r="M37" s="73" t="s">
        <v>489</v>
      </c>
    </row>
    <row r="38" spans="1:13" ht="39">
      <c r="A38" s="270"/>
      <c r="B38" s="177" t="s">
        <v>406</v>
      </c>
      <c r="C38" s="177" t="s">
        <v>464</v>
      </c>
      <c r="D38" s="69" t="s">
        <v>12</v>
      </c>
      <c r="E38" s="163" t="s">
        <v>407</v>
      </c>
      <c r="F38" s="163" t="s">
        <v>408</v>
      </c>
      <c r="G38" s="164" t="s">
        <v>409</v>
      </c>
      <c r="H38" s="165" t="s">
        <v>412</v>
      </c>
      <c r="I38" s="249" t="s">
        <v>575</v>
      </c>
      <c r="J38" s="249" t="s">
        <v>719</v>
      </c>
      <c r="K38" s="249" t="s">
        <v>396</v>
      </c>
      <c r="L38" s="249" t="s">
        <v>396</v>
      </c>
      <c r="M38" s="164" t="s">
        <v>488</v>
      </c>
    </row>
    <row r="39" spans="1:13" ht="19.5">
      <c r="A39" s="267" t="s">
        <v>613</v>
      </c>
      <c r="B39" s="177" t="s">
        <v>368</v>
      </c>
      <c r="C39" s="177" t="s">
        <v>465</v>
      </c>
      <c r="D39" s="69" t="s">
        <v>30</v>
      </c>
      <c r="E39" s="250" t="s">
        <v>23</v>
      </c>
      <c r="F39" s="69" t="s">
        <v>75</v>
      </c>
      <c r="G39" s="250" t="s">
        <v>247</v>
      </c>
      <c r="H39" s="166">
        <v>0.12000000000000001</v>
      </c>
      <c r="I39" s="250" t="s">
        <v>576</v>
      </c>
      <c r="J39" s="250" t="s">
        <v>576</v>
      </c>
      <c r="K39" s="250" t="s">
        <v>76</v>
      </c>
      <c r="L39" s="250" t="s">
        <v>422</v>
      </c>
      <c r="M39" s="73" t="s">
        <v>491</v>
      </c>
    </row>
    <row r="40" spans="1:13" ht="19.5">
      <c r="A40" s="268"/>
      <c r="B40" s="250" t="s">
        <v>218</v>
      </c>
      <c r="C40" s="250" t="s">
        <v>466</v>
      </c>
      <c r="D40" s="69" t="s">
        <v>30</v>
      </c>
      <c r="E40" s="250" t="s">
        <v>23</v>
      </c>
      <c r="F40" s="69" t="s">
        <v>31</v>
      </c>
      <c r="G40" s="250" t="s">
        <v>247</v>
      </c>
      <c r="H40" s="166">
        <v>0.12000000000000001</v>
      </c>
      <c r="I40" s="250">
        <v>9</v>
      </c>
      <c r="J40" s="250">
        <v>9</v>
      </c>
      <c r="K40" s="250" t="s">
        <v>76</v>
      </c>
      <c r="L40" s="250" t="s">
        <v>422</v>
      </c>
      <c r="M40" s="73" t="s">
        <v>491</v>
      </c>
    </row>
    <row r="41" spans="1:13" ht="19.5">
      <c r="A41" s="268"/>
      <c r="B41" s="250" t="s">
        <v>228</v>
      </c>
      <c r="C41" s="250" t="s">
        <v>467</v>
      </c>
      <c r="D41" s="69" t="s">
        <v>12</v>
      </c>
      <c r="E41" s="250" t="s">
        <v>80</v>
      </c>
      <c r="F41" s="69" t="s">
        <v>31</v>
      </c>
      <c r="G41" s="153" t="s">
        <v>373</v>
      </c>
      <c r="H41" s="166">
        <v>0.14</v>
      </c>
      <c r="I41" s="249" t="s">
        <v>577</v>
      </c>
      <c r="J41" s="249" t="s">
        <v>577</v>
      </c>
      <c r="K41" s="250" t="s">
        <v>76</v>
      </c>
      <c r="L41" s="250" t="s">
        <v>423</v>
      </c>
      <c r="M41" s="73" t="s">
        <v>491</v>
      </c>
    </row>
    <row r="42" spans="1:13" ht="19.5">
      <c r="A42" s="268"/>
      <c r="B42" s="250" t="s">
        <v>217</v>
      </c>
      <c r="C42" s="250" t="s">
        <v>468</v>
      </c>
      <c r="D42" s="69" t="s">
        <v>82</v>
      </c>
      <c r="E42" s="250" t="s">
        <v>23</v>
      </c>
      <c r="F42" s="69" t="s">
        <v>83</v>
      </c>
      <c r="G42" s="250" t="s">
        <v>67</v>
      </c>
      <c r="H42" s="166">
        <v>0.11</v>
      </c>
      <c r="I42" s="250" t="s">
        <v>576</v>
      </c>
      <c r="J42" s="250" t="s">
        <v>576</v>
      </c>
      <c r="K42" s="250" t="s">
        <v>76</v>
      </c>
      <c r="L42" s="250" t="s">
        <v>424</v>
      </c>
      <c r="M42" s="73" t="s">
        <v>491</v>
      </c>
    </row>
    <row r="43" spans="1:13" ht="19.5">
      <c r="A43" s="268"/>
      <c r="B43" s="250" t="s">
        <v>216</v>
      </c>
      <c r="C43" s="250" t="s">
        <v>469</v>
      </c>
      <c r="D43" s="69" t="s">
        <v>516</v>
      </c>
      <c r="E43" s="250" t="s">
        <v>430</v>
      </c>
      <c r="F43" s="69" t="s">
        <v>20</v>
      </c>
      <c r="G43" s="250" t="s">
        <v>246</v>
      </c>
      <c r="H43" s="139">
        <v>0.14</v>
      </c>
      <c r="I43" s="250" t="s">
        <v>576</v>
      </c>
      <c r="J43" s="250" t="s">
        <v>576</v>
      </c>
      <c r="K43" s="250" t="s">
        <v>86</v>
      </c>
      <c r="L43" s="250" t="s">
        <v>425</v>
      </c>
      <c r="M43" s="73" t="s">
        <v>491</v>
      </c>
    </row>
    <row r="44" spans="1:13" ht="19.5">
      <c r="A44" s="268"/>
      <c r="B44" s="177" t="s">
        <v>369</v>
      </c>
      <c r="C44" s="177" t="s">
        <v>470</v>
      </c>
      <c r="D44" s="69" t="s">
        <v>30</v>
      </c>
      <c r="E44" s="250" t="s">
        <v>23</v>
      </c>
      <c r="F44" s="69" t="s">
        <v>31</v>
      </c>
      <c r="G44" s="250" t="s">
        <v>246</v>
      </c>
      <c r="H44" s="166">
        <v>0.13</v>
      </c>
      <c r="I44" s="250">
        <v>9</v>
      </c>
      <c r="J44" s="250">
        <v>9</v>
      </c>
      <c r="K44" s="250" t="s">
        <v>76</v>
      </c>
      <c r="L44" s="250" t="s">
        <v>422</v>
      </c>
      <c r="M44" s="73" t="s">
        <v>491</v>
      </c>
    </row>
    <row r="45" spans="1:13" ht="19.5">
      <c r="A45" s="268"/>
      <c r="B45" s="250" t="s">
        <v>215</v>
      </c>
      <c r="C45" s="250" t="s">
        <v>471</v>
      </c>
      <c r="D45" s="69" t="s">
        <v>89</v>
      </c>
      <c r="E45" s="250" t="s">
        <v>23</v>
      </c>
      <c r="F45" s="69" t="s">
        <v>90</v>
      </c>
      <c r="G45" s="250" t="s">
        <v>511</v>
      </c>
      <c r="H45" s="166">
        <v>0.1</v>
      </c>
      <c r="I45" s="250">
        <v>30</v>
      </c>
      <c r="J45" s="250">
        <v>30</v>
      </c>
      <c r="K45" s="250" t="s">
        <v>76</v>
      </c>
      <c r="L45" s="250" t="s">
        <v>426</v>
      </c>
      <c r="M45" s="73" t="s">
        <v>491</v>
      </c>
    </row>
    <row r="46" spans="1:13" ht="19.5">
      <c r="A46" s="268"/>
      <c r="B46" s="177" t="s">
        <v>370</v>
      </c>
      <c r="C46" s="177" t="s">
        <v>472</v>
      </c>
      <c r="D46" s="69" t="s">
        <v>12</v>
      </c>
      <c r="E46" s="250" t="s">
        <v>23</v>
      </c>
      <c r="F46" s="69" t="s">
        <v>20</v>
      </c>
      <c r="G46" s="153" t="s">
        <v>373</v>
      </c>
      <c r="H46" s="166">
        <v>0.14</v>
      </c>
      <c r="I46" s="250" t="s">
        <v>603</v>
      </c>
      <c r="J46" s="250" t="s">
        <v>579</v>
      </c>
      <c r="K46" s="250" t="s">
        <v>76</v>
      </c>
      <c r="L46" s="250" t="s">
        <v>427</v>
      </c>
      <c r="M46" s="73" t="s">
        <v>491</v>
      </c>
    </row>
    <row r="47" spans="1:13" ht="19.5">
      <c r="A47" s="268"/>
      <c r="B47" s="250" t="s">
        <v>214</v>
      </c>
      <c r="C47" s="250" t="s">
        <v>473</v>
      </c>
      <c r="D47" s="69" t="s">
        <v>12</v>
      </c>
      <c r="E47" s="250" t="s">
        <v>23</v>
      </c>
      <c r="F47" s="69" t="s">
        <v>20</v>
      </c>
      <c r="G47" s="250" t="s">
        <v>604</v>
      </c>
      <c r="H47" s="139">
        <v>0.24000000000000002</v>
      </c>
      <c r="I47" s="250" t="s">
        <v>578</v>
      </c>
      <c r="J47" s="250" t="s">
        <v>578</v>
      </c>
      <c r="K47" s="250" t="s">
        <v>76</v>
      </c>
      <c r="L47" s="250" t="s">
        <v>427</v>
      </c>
      <c r="M47" s="73" t="s">
        <v>491</v>
      </c>
    </row>
    <row r="48" spans="1:13" ht="21" customHeight="1">
      <c r="A48" s="268"/>
      <c r="B48" s="250" t="s">
        <v>213</v>
      </c>
      <c r="C48" s="250" t="s">
        <v>474</v>
      </c>
      <c r="D48" s="69" t="s">
        <v>30</v>
      </c>
      <c r="E48" s="250" t="s">
        <v>23</v>
      </c>
      <c r="F48" s="69" t="s">
        <v>31</v>
      </c>
      <c r="G48" s="250" t="s">
        <v>246</v>
      </c>
      <c r="H48" s="166">
        <v>0.13</v>
      </c>
      <c r="I48" s="250" t="s">
        <v>578</v>
      </c>
      <c r="J48" s="250" t="s">
        <v>578</v>
      </c>
      <c r="K48" s="250" t="s">
        <v>76</v>
      </c>
      <c r="L48" s="250" t="s">
        <v>422</v>
      </c>
      <c r="M48" s="73" t="s">
        <v>491</v>
      </c>
    </row>
    <row r="49" spans="1:13" ht="19.5">
      <c r="A49" s="268"/>
      <c r="B49" s="177" t="s">
        <v>371</v>
      </c>
      <c r="C49" s="177" t="s">
        <v>475</v>
      </c>
      <c r="D49" s="69" t="s">
        <v>12</v>
      </c>
      <c r="E49" s="250" t="s">
        <v>95</v>
      </c>
      <c r="F49" s="69" t="s">
        <v>14</v>
      </c>
      <c r="G49" s="250" t="s">
        <v>246</v>
      </c>
      <c r="H49" s="166">
        <v>0.13</v>
      </c>
      <c r="I49" s="250" t="s">
        <v>579</v>
      </c>
      <c r="J49" s="250" t="s">
        <v>579</v>
      </c>
      <c r="K49" s="250" t="s">
        <v>76</v>
      </c>
      <c r="L49" s="250" t="s">
        <v>423</v>
      </c>
      <c r="M49" s="73" t="s">
        <v>491</v>
      </c>
    </row>
    <row r="50" spans="1:13" ht="19.5">
      <c r="A50" s="268"/>
      <c r="B50" s="250" t="s">
        <v>212</v>
      </c>
      <c r="C50" s="250" t="s">
        <v>476</v>
      </c>
      <c r="D50" s="69" t="s">
        <v>12</v>
      </c>
      <c r="E50" s="250" t="s">
        <v>23</v>
      </c>
      <c r="F50" s="69" t="s">
        <v>327</v>
      </c>
      <c r="G50" s="250" t="s">
        <v>246</v>
      </c>
      <c r="H50" s="166">
        <v>0.13</v>
      </c>
      <c r="I50" s="250" t="s">
        <v>603</v>
      </c>
      <c r="J50" s="250" t="s">
        <v>579</v>
      </c>
      <c r="K50" s="250" t="s">
        <v>76</v>
      </c>
      <c r="L50" s="250" t="s">
        <v>427</v>
      </c>
      <c r="M50" s="73" t="s">
        <v>491</v>
      </c>
    </row>
    <row r="51" spans="1:13" ht="46.5" customHeight="1">
      <c r="A51" s="271"/>
      <c r="B51" s="177" t="s">
        <v>372</v>
      </c>
      <c r="C51" s="177" t="s">
        <v>477</v>
      </c>
      <c r="D51" s="152" t="s">
        <v>182</v>
      </c>
      <c r="E51" s="250" t="s">
        <v>23</v>
      </c>
      <c r="F51" s="69" t="s">
        <v>183</v>
      </c>
      <c r="G51" s="250" t="s">
        <v>246</v>
      </c>
      <c r="H51" s="166">
        <v>0.13</v>
      </c>
      <c r="I51" s="234" t="s">
        <v>657</v>
      </c>
      <c r="J51" s="249">
        <v>18</v>
      </c>
      <c r="K51" s="250" t="s">
        <v>76</v>
      </c>
      <c r="L51" s="250" t="s">
        <v>428</v>
      </c>
      <c r="M51" s="73" t="s">
        <v>491</v>
      </c>
    </row>
    <row r="52" spans="1:13" ht="19.5">
      <c r="A52" s="271"/>
      <c r="B52" s="250" t="s">
        <v>211</v>
      </c>
      <c r="C52" s="250" t="s">
        <v>478</v>
      </c>
      <c r="D52" s="152" t="s">
        <v>182</v>
      </c>
      <c r="E52" s="212" t="s">
        <v>430</v>
      </c>
      <c r="F52" s="69" t="s">
        <v>183</v>
      </c>
      <c r="G52" s="250" t="s">
        <v>247</v>
      </c>
      <c r="H52" s="166">
        <v>0.12000000000000001</v>
      </c>
      <c r="I52" s="250" t="s">
        <v>580</v>
      </c>
      <c r="J52" s="250" t="s">
        <v>580</v>
      </c>
      <c r="K52" s="250" t="s">
        <v>76</v>
      </c>
      <c r="L52" s="250" t="s">
        <v>424</v>
      </c>
      <c r="M52" s="73" t="s">
        <v>491</v>
      </c>
    </row>
    <row r="53" spans="1:13" ht="48.75">
      <c r="A53" s="272"/>
      <c r="B53" s="255" t="s">
        <v>725</v>
      </c>
      <c r="C53" s="256" t="s">
        <v>726</v>
      </c>
      <c r="D53" s="69" t="s">
        <v>30</v>
      </c>
      <c r="E53" s="255" t="s">
        <v>735</v>
      </c>
      <c r="F53" s="257" t="s">
        <v>727</v>
      </c>
      <c r="G53" s="253" t="s">
        <v>247</v>
      </c>
      <c r="H53" s="165" t="s">
        <v>412</v>
      </c>
      <c r="I53" s="253">
        <v>15</v>
      </c>
      <c r="J53" s="253">
        <v>15</v>
      </c>
      <c r="K53" s="253" t="s">
        <v>728</v>
      </c>
      <c r="L53" s="253" t="s">
        <v>728</v>
      </c>
      <c r="M53" s="258" t="s">
        <v>729</v>
      </c>
    </row>
    <row r="54" spans="1:13" ht="39">
      <c r="A54" s="345" t="s">
        <v>612</v>
      </c>
      <c r="B54" s="212" t="s">
        <v>614</v>
      </c>
      <c r="C54" s="212" t="s">
        <v>615</v>
      </c>
      <c r="D54" s="213" t="s">
        <v>616</v>
      </c>
      <c r="E54" s="229" t="s">
        <v>617</v>
      </c>
      <c r="F54" s="213" t="s">
        <v>618</v>
      </c>
      <c r="G54" s="253" t="s">
        <v>724</v>
      </c>
      <c r="H54" s="166" t="s">
        <v>658</v>
      </c>
      <c r="I54" s="250" t="s">
        <v>656</v>
      </c>
      <c r="J54" s="250" t="s">
        <v>656</v>
      </c>
      <c r="K54" s="250" t="s">
        <v>619</v>
      </c>
      <c r="L54" s="212" t="s">
        <v>620</v>
      </c>
      <c r="M54" s="73" t="s">
        <v>621</v>
      </c>
    </row>
    <row r="55" spans="1:13" ht="45" customHeight="1">
      <c r="A55" s="267" t="s">
        <v>97</v>
      </c>
      <c r="B55" s="250" t="s">
        <v>210</v>
      </c>
      <c r="C55" s="250" t="s">
        <v>479</v>
      </c>
      <c r="D55" s="69" t="s">
        <v>99</v>
      </c>
      <c r="E55" s="250" t="s">
        <v>100</v>
      </c>
      <c r="F55" s="69" t="s">
        <v>101</v>
      </c>
      <c r="G55" s="250" t="s">
        <v>102</v>
      </c>
      <c r="H55" s="139" t="s">
        <v>503</v>
      </c>
      <c r="I55" s="250" t="s">
        <v>637</v>
      </c>
      <c r="J55" s="250" t="s">
        <v>638</v>
      </c>
      <c r="K55" s="250" t="s">
        <v>103</v>
      </c>
      <c r="L55" s="250" t="s">
        <v>103</v>
      </c>
      <c r="M55" s="73" t="s">
        <v>492</v>
      </c>
    </row>
    <row r="56" spans="1:13" ht="35.25" customHeight="1">
      <c r="A56" s="268"/>
      <c r="B56" s="250" t="s">
        <v>230</v>
      </c>
      <c r="C56" s="250" t="s">
        <v>480</v>
      </c>
      <c r="D56" s="69" t="s">
        <v>236</v>
      </c>
      <c r="E56" s="250" t="s">
        <v>100</v>
      </c>
      <c r="F56" s="69" t="s">
        <v>101</v>
      </c>
      <c r="G56" s="250" t="s">
        <v>102</v>
      </c>
      <c r="H56" s="139" t="s">
        <v>503</v>
      </c>
      <c r="I56" s="250" t="s">
        <v>581</v>
      </c>
      <c r="J56" s="250" t="s">
        <v>638</v>
      </c>
      <c r="K56" s="250" t="s">
        <v>103</v>
      </c>
      <c r="L56" s="250" t="s">
        <v>103</v>
      </c>
      <c r="M56" s="73" t="s">
        <v>492</v>
      </c>
    </row>
    <row r="57" spans="1:13" ht="35.25" customHeight="1">
      <c r="A57" s="268"/>
      <c r="B57" s="250" t="s">
        <v>231</v>
      </c>
      <c r="C57" s="250" t="s">
        <v>481</v>
      </c>
      <c r="D57" s="69" t="s">
        <v>237</v>
      </c>
      <c r="E57" s="250" t="s">
        <v>100</v>
      </c>
      <c r="F57" s="69" t="s">
        <v>101</v>
      </c>
      <c r="G57" s="250" t="s">
        <v>102</v>
      </c>
      <c r="H57" s="139" t="s">
        <v>386</v>
      </c>
      <c r="I57" s="250" t="s">
        <v>581</v>
      </c>
      <c r="J57" s="250" t="s">
        <v>638</v>
      </c>
      <c r="K57" s="250" t="s">
        <v>103</v>
      </c>
      <c r="L57" s="250" t="s">
        <v>103</v>
      </c>
      <c r="M57" s="73" t="s">
        <v>492</v>
      </c>
    </row>
    <row r="58" spans="1:13" ht="19.5">
      <c r="A58" s="268"/>
      <c r="B58" s="249" t="s">
        <v>707</v>
      </c>
      <c r="C58" s="249" t="s">
        <v>708</v>
      </c>
      <c r="D58" s="179" t="s">
        <v>106</v>
      </c>
      <c r="E58" s="249" t="s">
        <v>107</v>
      </c>
      <c r="F58" s="152" t="s">
        <v>172</v>
      </c>
      <c r="G58" s="249" t="s">
        <v>705</v>
      </c>
      <c r="H58" s="150">
        <v>0.015</v>
      </c>
      <c r="I58" s="249">
        <v>9</v>
      </c>
      <c r="J58" s="249">
        <v>9</v>
      </c>
      <c r="K58" s="249" t="s">
        <v>108</v>
      </c>
      <c r="L58" s="249" t="s">
        <v>429</v>
      </c>
      <c r="M58" s="151" t="s">
        <v>489</v>
      </c>
    </row>
    <row r="59" spans="1:13" ht="19.5">
      <c r="A59" s="268"/>
      <c r="B59" s="249" t="s">
        <v>221</v>
      </c>
      <c r="C59" s="249" t="s">
        <v>482</v>
      </c>
      <c r="D59" s="152" t="s">
        <v>106</v>
      </c>
      <c r="E59" s="249" t="s">
        <v>107</v>
      </c>
      <c r="F59" s="152" t="s">
        <v>172</v>
      </c>
      <c r="G59" s="249" t="s">
        <v>248</v>
      </c>
      <c r="H59" s="150">
        <v>0.022</v>
      </c>
      <c r="I59" s="249">
        <v>9</v>
      </c>
      <c r="J59" s="249">
        <v>9</v>
      </c>
      <c r="K59" s="249" t="s">
        <v>108</v>
      </c>
      <c r="L59" s="249" t="s">
        <v>429</v>
      </c>
      <c r="M59" s="151" t="s">
        <v>489</v>
      </c>
    </row>
    <row r="60" spans="1:13" ht="19.5">
      <c r="A60" s="270"/>
      <c r="B60" s="249" t="s">
        <v>220</v>
      </c>
      <c r="C60" s="249" t="s">
        <v>483</v>
      </c>
      <c r="D60" s="152" t="s">
        <v>106</v>
      </c>
      <c r="E60" s="249" t="s">
        <v>107</v>
      </c>
      <c r="F60" s="152" t="s">
        <v>172</v>
      </c>
      <c r="G60" s="249" t="s">
        <v>173</v>
      </c>
      <c r="H60" s="150">
        <v>0.03</v>
      </c>
      <c r="I60" s="249">
        <v>9</v>
      </c>
      <c r="J60" s="249">
        <v>9</v>
      </c>
      <c r="K60" s="249" t="s">
        <v>108</v>
      </c>
      <c r="L60" s="249" t="s">
        <v>429</v>
      </c>
      <c r="M60" s="151" t="s">
        <v>489</v>
      </c>
    </row>
    <row r="61" spans="1:13" s="178" customFormat="1" ht="9.75">
      <c r="A61" s="265" t="s">
        <v>493</v>
      </c>
      <c r="B61" s="265"/>
      <c r="C61" s="265"/>
      <c r="D61" s="265"/>
      <c r="E61" s="265"/>
      <c r="F61" s="265"/>
      <c r="G61" s="265"/>
      <c r="H61" s="266"/>
      <c r="I61" s="265"/>
      <c r="J61" s="265"/>
      <c r="K61" s="265"/>
      <c r="L61" s="265"/>
      <c r="M61" s="265"/>
    </row>
    <row r="62" spans="1:13" s="178" customFormat="1" ht="9.75">
      <c r="A62" s="265" t="s">
        <v>640</v>
      </c>
      <c r="B62" s="265"/>
      <c r="C62" s="265"/>
      <c r="D62" s="265"/>
      <c r="E62" s="265"/>
      <c r="F62" s="265"/>
      <c r="G62" s="265"/>
      <c r="H62" s="266"/>
      <c r="I62" s="265"/>
      <c r="J62" s="265"/>
      <c r="K62" s="265"/>
      <c r="L62" s="265"/>
      <c r="M62" s="265"/>
    </row>
    <row r="63" spans="1:13" s="178" customFormat="1" ht="9.75">
      <c r="A63" s="265" t="s">
        <v>641</v>
      </c>
      <c r="B63" s="265" t="s">
        <v>494</v>
      </c>
      <c r="C63" s="265"/>
      <c r="D63" s="265"/>
      <c r="E63" s="265"/>
      <c r="F63" s="265"/>
      <c r="G63" s="265"/>
      <c r="H63" s="266"/>
      <c r="I63" s="265"/>
      <c r="J63" s="265"/>
      <c r="K63" s="265"/>
      <c r="L63" s="265"/>
      <c r="M63" s="265"/>
    </row>
    <row r="64" spans="1:13" s="178" customFormat="1" ht="9.75">
      <c r="A64" s="265" t="s">
        <v>642</v>
      </c>
      <c r="B64" s="265"/>
      <c r="C64" s="265"/>
      <c r="D64" s="265"/>
      <c r="E64" s="265"/>
      <c r="F64" s="265"/>
      <c r="G64" s="265"/>
      <c r="H64" s="266"/>
      <c r="I64" s="265"/>
      <c r="J64" s="265"/>
      <c r="K64" s="265"/>
      <c r="L64" s="265"/>
      <c r="M64" s="265"/>
    </row>
  </sheetData>
  <sheetProtection/>
  <mergeCells count="8">
    <mergeCell ref="A64:M64"/>
    <mergeCell ref="A61:M61"/>
    <mergeCell ref="A3:A19"/>
    <mergeCell ref="A22:A38"/>
    <mergeCell ref="A55:A60"/>
    <mergeCell ref="A63:M63"/>
    <mergeCell ref="A62:M62"/>
    <mergeCell ref="A39:A53"/>
  </mergeCells>
  <printOptions/>
  <pageMargins left="0.11811023622047245" right="0.07874015748031496" top="0.2755905511811024" bottom="0.2362204724409449" header="0" footer="0.07874015748031496"/>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C23:H41"/>
  <sheetViews>
    <sheetView zoomScalePageLayoutView="0" workbookViewId="0" topLeftCell="A19">
      <selection activeCell="J33" sqref="J33"/>
    </sheetView>
  </sheetViews>
  <sheetFormatPr defaultColWidth="9.00390625" defaultRowHeight="14.25"/>
  <cols>
    <col min="1" max="1" width="11.25390625" style="235"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340" t="s">
        <v>680</v>
      </c>
      <c r="D23" s="340"/>
      <c r="E23" s="340"/>
      <c r="F23" s="340"/>
      <c r="G23" s="340"/>
      <c r="H23" s="340"/>
    </row>
    <row r="24" spans="3:8" ht="17.25">
      <c r="C24" s="237"/>
      <c r="D24" s="236" t="s">
        <v>681</v>
      </c>
      <c r="E24" s="236" t="s">
        <v>682</v>
      </c>
      <c r="F24" s="236" t="s">
        <v>683</v>
      </c>
      <c r="G24" s="236" t="s">
        <v>684</v>
      </c>
      <c r="H24" s="236" t="s">
        <v>685</v>
      </c>
    </row>
    <row r="25" spans="3:8" ht="14.25">
      <c r="C25" s="341" t="s">
        <v>686</v>
      </c>
      <c r="D25" s="341" t="s">
        <v>687</v>
      </c>
      <c r="E25" s="341" t="s">
        <v>687</v>
      </c>
      <c r="F25" s="341" t="s">
        <v>687</v>
      </c>
      <c r="G25" s="341" t="s">
        <v>693</v>
      </c>
      <c r="H25" s="341" t="s">
        <v>692</v>
      </c>
    </row>
    <row r="26" spans="3:8" ht="23.25" customHeight="1">
      <c r="C26" s="341"/>
      <c r="D26" s="341"/>
      <c r="E26" s="341"/>
      <c r="F26" s="341"/>
      <c r="G26" s="341"/>
      <c r="H26" s="341"/>
    </row>
    <row r="27" spans="3:8" ht="14.25">
      <c r="C27" s="341" t="s">
        <v>688</v>
      </c>
      <c r="D27" s="342" t="s">
        <v>689</v>
      </c>
      <c r="E27" s="342" t="s">
        <v>689</v>
      </c>
      <c r="F27" s="342" t="s">
        <v>690</v>
      </c>
      <c r="G27" s="342" t="s">
        <v>694</v>
      </c>
      <c r="H27" s="342" t="s">
        <v>695</v>
      </c>
    </row>
    <row r="28" spans="3:8" ht="14.25">
      <c r="C28" s="341"/>
      <c r="D28" s="342"/>
      <c r="E28" s="342"/>
      <c r="F28" s="342"/>
      <c r="G28" s="342"/>
      <c r="H28" s="342"/>
    </row>
    <row r="29" spans="3:8" ht="14.25">
      <c r="C29" s="341"/>
      <c r="D29" s="342"/>
      <c r="E29" s="342"/>
      <c r="F29" s="342"/>
      <c r="G29" s="342"/>
      <c r="H29" s="342"/>
    </row>
    <row r="30" spans="3:8" ht="14.25">
      <c r="C30" s="341"/>
      <c r="D30" s="342"/>
      <c r="E30" s="342"/>
      <c r="F30" s="342"/>
      <c r="G30" s="342"/>
      <c r="H30" s="342"/>
    </row>
    <row r="31" spans="3:8" ht="14.25">
      <c r="C31" s="341"/>
      <c r="D31" s="342"/>
      <c r="E31" s="342"/>
      <c r="F31" s="342"/>
      <c r="G31" s="342"/>
      <c r="H31" s="342"/>
    </row>
    <row r="32" spans="3:8" ht="14.25">
      <c r="C32" s="341"/>
      <c r="D32" s="342"/>
      <c r="E32" s="342"/>
      <c r="F32" s="342"/>
      <c r="G32" s="342"/>
      <c r="H32" s="342"/>
    </row>
    <row r="33" spans="3:8" ht="39.75" customHeight="1">
      <c r="C33" s="341"/>
      <c r="D33" s="342"/>
      <c r="E33" s="342"/>
      <c r="F33" s="342"/>
      <c r="G33" s="342"/>
      <c r="H33" s="342"/>
    </row>
    <row r="34" spans="3:8" ht="17.25">
      <c r="C34" s="344" t="s">
        <v>691</v>
      </c>
      <c r="D34" s="344"/>
      <c r="E34" s="344"/>
      <c r="F34" s="344"/>
      <c r="G34" s="344"/>
      <c r="H34" s="344"/>
    </row>
    <row r="35" spans="3:8" ht="17.25">
      <c r="C35" s="343" t="s">
        <v>709</v>
      </c>
      <c r="D35" s="343"/>
      <c r="E35" s="343"/>
      <c r="F35" s="343"/>
      <c r="G35" s="343"/>
      <c r="H35" s="343"/>
    </row>
    <row r="36" spans="3:8" ht="17.25">
      <c r="C36" s="343" t="s">
        <v>722</v>
      </c>
      <c r="D36" s="343"/>
      <c r="E36" s="343"/>
      <c r="F36" s="343"/>
      <c r="G36" s="343"/>
      <c r="H36" s="343"/>
    </row>
    <row r="37" spans="3:8" ht="17.25">
      <c r="C37" s="343" t="s">
        <v>710</v>
      </c>
      <c r="D37" s="343"/>
      <c r="E37" s="343"/>
      <c r="F37" s="343"/>
      <c r="G37" s="343"/>
      <c r="H37" s="343"/>
    </row>
    <row r="38" spans="3:8" ht="17.25">
      <c r="C38" s="343" t="s">
        <v>711</v>
      </c>
      <c r="D38" s="343"/>
      <c r="E38" s="343"/>
      <c r="F38" s="343"/>
      <c r="G38" s="343"/>
      <c r="H38" s="343"/>
    </row>
    <row r="39" spans="3:8" ht="17.25">
      <c r="C39" s="343" t="s">
        <v>712</v>
      </c>
      <c r="D39" s="343"/>
      <c r="E39" s="343"/>
      <c r="F39" s="343"/>
      <c r="G39" s="343"/>
      <c r="H39" s="343"/>
    </row>
    <row r="40" spans="3:8" ht="17.25">
      <c r="C40" s="343" t="s">
        <v>713</v>
      </c>
      <c r="D40" s="343"/>
      <c r="E40" s="343"/>
      <c r="F40" s="343"/>
      <c r="G40" s="343"/>
      <c r="H40" s="343"/>
    </row>
    <row r="41" spans="3:8" ht="17.25">
      <c r="C41" s="343" t="s">
        <v>714</v>
      </c>
      <c r="D41" s="343"/>
      <c r="E41" s="343"/>
      <c r="F41" s="343"/>
      <c r="G41" s="343"/>
      <c r="H41" s="343"/>
    </row>
  </sheetData>
  <sheetProtection/>
  <mergeCells count="21">
    <mergeCell ref="C40:H40"/>
    <mergeCell ref="C41:H41"/>
    <mergeCell ref="C34:H34"/>
    <mergeCell ref="C35:H35"/>
    <mergeCell ref="C36:H36"/>
    <mergeCell ref="C37:H37"/>
    <mergeCell ref="C38:H38"/>
    <mergeCell ref="C39:H39"/>
    <mergeCell ref="C27:C33"/>
    <mergeCell ref="D27:D33"/>
    <mergeCell ref="F27:F33"/>
    <mergeCell ref="G27:G33"/>
    <mergeCell ref="H27:H33"/>
    <mergeCell ref="E25:E26"/>
    <mergeCell ref="E27:E33"/>
    <mergeCell ref="C23:H23"/>
    <mergeCell ref="C25:C26"/>
    <mergeCell ref="D25:D26"/>
    <mergeCell ref="F25:F26"/>
    <mergeCell ref="G25:G26"/>
    <mergeCell ref="H25:H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9"/>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F34" sqref="F34"/>
    </sheetView>
  </sheetViews>
  <sheetFormatPr defaultColWidth="9.00390625" defaultRowHeight="14.25"/>
  <cols>
    <col min="5" max="5" width="10.875" style="91" customWidth="1"/>
    <col min="6" max="6" width="12.50390625" style="0" customWidth="1"/>
    <col min="7" max="7" width="13.00390625" style="0" customWidth="1"/>
    <col min="8" max="8" width="10.50390625" style="91" customWidth="1"/>
    <col min="9" max="9" width="12.00390625" style="0" customWidth="1"/>
    <col min="10" max="10" width="12.50390625" style="86" customWidth="1"/>
    <col min="11" max="11" width="12.50390625" style="0" customWidth="1"/>
    <col min="12" max="12" width="10.75390625" style="91" customWidth="1"/>
    <col min="13" max="13" width="12.50390625" style="0" customWidth="1"/>
    <col min="14" max="14" width="12.00390625" style="0" customWidth="1"/>
    <col min="15" max="15" width="14.375" style="0" customWidth="1"/>
  </cols>
  <sheetData>
    <row r="1" spans="1:15" s="1" customFormat="1" ht="14.25">
      <c r="A1" s="131" t="s">
        <v>328</v>
      </c>
      <c r="B1" s="53"/>
      <c r="C1" s="53"/>
      <c r="D1" s="53"/>
      <c r="E1" s="53"/>
      <c r="F1" s="53"/>
      <c r="G1" s="53"/>
      <c r="H1" s="53"/>
      <c r="I1" s="53"/>
      <c r="J1" s="53"/>
      <c r="K1" s="53"/>
      <c r="L1" s="53"/>
      <c r="M1" s="53"/>
      <c r="N1" s="53"/>
      <c r="O1" s="53" t="str">
        <f>'交易简表'!M1</f>
        <v>（更新至2018年9月17日）</v>
      </c>
    </row>
    <row r="2" spans="1:15" s="1" customFormat="1" ht="14.25">
      <c r="A2" s="56"/>
      <c r="B2" s="53"/>
      <c r="C2" s="53"/>
      <c r="D2" s="53"/>
      <c r="E2" s="92" t="s">
        <v>244</v>
      </c>
      <c r="F2" s="53"/>
      <c r="G2" s="53"/>
      <c r="H2" s="87" t="s">
        <v>242</v>
      </c>
      <c r="I2" s="54"/>
      <c r="J2" s="84"/>
      <c r="K2" s="54"/>
      <c r="L2" s="98" t="s">
        <v>243</v>
      </c>
      <c r="M2" s="55"/>
      <c r="N2" s="55"/>
      <c r="O2" s="55"/>
    </row>
    <row r="3" spans="1:15" s="1" customFormat="1" ht="27">
      <c r="A3" s="43" t="s">
        <v>0</v>
      </c>
      <c r="B3" s="44" t="s">
        <v>184</v>
      </c>
      <c r="C3" s="44" t="s">
        <v>185</v>
      </c>
      <c r="D3" s="44" t="s">
        <v>2</v>
      </c>
      <c r="E3" s="88" t="s">
        <v>4</v>
      </c>
      <c r="F3" s="44" t="s">
        <v>5</v>
      </c>
      <c r="G3" s="44" t="s">
        <v>6</v>
      </c>
      <c r="H3" s="88" t="s">
        <v>304</v>
      </c>
      <c r="I3" s="44" t="s">
        <v>5</v>
      </c>
      <c r="J3" s="85" t="s">
        <v>6</v>
      </c>
      <c r="K3" s="44" t="s">
        <v>245</v>
      </c>
      <c r="L3" s="88" t="s">
        <v>305</v>
      </c>
      <c r="M3" s="44" t="s">
        <v>5</v>
      </c>
      <c r="N3" s="44" t="s">
        <v>6</v>
      </c>
      <c r="O3" s="44" t="s">
        <v>245</v>
      </c>
    </row>
    <row r="4" spans="1:16" ht="14.25" customHeight="1">
      <c r="A4" s="276" t="s">
        <v>10</v>
      </c>
      <c r="B4" s="45" t="s">
        <v>186</v>
      </c>
      <c r="C4" s="45" t="s">
        <v>249</v>
      </c>
      <c r="D4" s="46" t="s">
        <v>12</v>
      </c>
      <c r="E4" s="93">
        <v>0.05</v>
      </c>
      <c r="F4" s="57">
        <v>0.07</v>
      </c>
      <c r="G4" s="57">
        <f>F4+5%</f>
        <v>0.12000000000000001</v>
      </c>
      <c r="H4" s="89">
        <f>E4+3%</f>
        <v>0.08</v>
      </c>
      <c r="I4" s="59">
        <f>H4+2%</f>
        <v>0.1</v>
      </c>
      <c r="J4" s="61">
        <f>I4+5%</f>
        <v>0.15000000000000002</v>
      </c>
      <c r="K4" s="273" t="s">
        <v>320</v>
      </c>
      <c r="L4" s="99">
        <f>H4+3%</f>
        <v>0.11</v>
      </c>
      <c r="M4" s="59">
        <f>L4+2%</f>
        <v>0.13</v>
      </c>
      <c r="N4" s="97">
        <f>M4+5%</f>
        <v>0.18</v>
      </c>
      <c r="O4" s="273" t="s">
        <v>513</v>
      </c>
      <c r="P4" s="202"/>
    </row>
    <row r="5" spans="1:16" ht="14.25">
      <c r="A5" s="277"/>
      <c r="B5" s="47" t="s">
        <v>187</v>
      </c>
      <c r="C5" s="47" t="s">
        <v>250</v>
      </c>
      <c r="D5" s="46" t="s">
        <v>19</v>
      </c>
      <c r="E5" s="93">
        <v>0.04</v>
      </c>
      <c r="F5" s="58">
        <v>0.05</v>
      </c>
      <c r="G5" s="57">
        <f aca="true" t="shared" si="0" ref="G5:G19">F5+5%</f>
        <v>0.1</v>
      </c>
      <c r="H5" s="89">
        <f aca="true" t="shared" si="1" ref="H5:H19">E5+3%</f>
        <v>0.07</v>
      </c>
      <c r="I5" s="59">
        <f aca="true" t="shared" si="2" ref="I5:I19">H5+2%</f>
        <v>0.09000000000000001</v>
      </c>
      <c r="J5" s="61">
        <f aca="true" t="shared" si="3" ref="J5:J19">I5+5%</f>
        <v>0.14</v>
      </c>
      <c r="K5" s="274"/>
      <c r="L5" s="99">
        <f aca="true" t="shared" si="4" ref="L5:L19">H5+3%</f>
        <v>0.1</v>
      </c>
      <c r="M5" s="59">
        <f aca="true" t="shared" si="5" ref="M5:M19">L5+2%</f>
        <v>0.12000000000000001</v>
      </c>
      <c r="N5" s="97">
        <f aca="true" t="shared" si="6" ref="N5:N19">M5+5%</f>
        <v>0.17</v>
      </c>
      <c r="O5" s="274"/>
      <c r="P5" s="202"/>
    </row>
    <row r="6" spans="1:16" ht="14.25">
      <c r="A6" s="277"/>
      <c r="B6" s="47" t="s">
        <v>188</v>
      </c>
      <c r="C6" s="47" t="s">
        <v>251</v>
      </c>
      <c r="D6" s="46" t="s">
        <v>19</v>
      </c>
      <c r="E6" s="93">
        <v>0.07</v>
      </c>
      <c r="F6" s="58">
        <v>0.07</v>
      </c>
      <c r="G6" s="57">
        <f t="shared" si="0"/>
        <v>0.12000000000000001</v>
      </c>
      <c r="H6" s="89">
        <f t="shared" si="1"/>
        <v>0.1</v>
      </c>
      <c r="I6" s="59">
        <f t="shared" si="2"/>
        <v>0.12000000000000001</v>
      </c>
      <c r="J6" s="61">
        <f t="shared" si="3"/>
        <v>0.17</v>
      </c>
      <c r="K6" s="274"/>
      <c r="L6" s="99">
        <f t="shared" si="4"/>
        <v>0.13</v>
      </c>
      <c r="M6" s="59">
        <f t="shared" si="5"/>
        <v>0.15</v>
      </c>
      <c r="N6" s="97">
        <f t="shared" si="6"/>
        <v>0.2</v>
      </c>
      <c r="O6" s="274"/>
      <c r="P6" s="202"/>
    </row>
    <row r="7" spans="1:16" ht="14.25">
      <c r="A7" s="277"/>
      <c r="B7" s="47" t="s">
        <v>189</v>
      </c>
      <c r="C7" s="47" t="s">
        <v>252</v>
      </c>
      <c r="D7" s="46" t="s">
        <v>19</v>
      </c>
      <c r="E7" s="93">
        <v>0.05</v>
      </c>
      <c r="F7" s="58">
        <v>0.07</v>
      </c>
      <c r="G7" s="57">
        <f t="shared" si="0"/>
        <v>0.12000000000000001</v>
      </c>
      <c r="H7" s="89">
        <f t="shared" si="1"/>
        <v>0.08</v>
      </c>
      <c r="I7" s="59">
        <f t="shared" si="2"/>
        <v>0.1</v>
      </c>
      <c r="J7" s="61">
        <f t="shared" si="3"/>
        <v>0.15000000000000002</v>
      </c>
      <c r="K7" s="274"/>
      <c r="L7" s="99">
        <f t="shared" si="4"/>
        <v>0.11</v>
      </c>
      <c r="M7" s="59">
        <f t="shared" si="5"/>
        <v>0.13</v>
      </c>
      <c r="N7" s="97">
        <f t="shared" si="6"/>
        <v>0.18</v>
      </c>
      <c r="O7" s="274"/>
      <c r="P7" s="202"/>
    </row>
    <row r="8" spans="1:16" ht="14.25">
      <c r="A8" s="277"/>
      <c r="B8" s="47" t="s">
        <v>190</v>
      </c>
      <c r="C8" s="47" t="s">
        <v>253</v>
      </c>
      <c r="D8" s="46" t="s">
        <v>12</v>
      </c>
      <c r="E8" s="93">
        <v>0.1</v>
      </c>
      <c r="F8" s="58">
        <v>0.2</v>
      </c>
      <c r="G8" s="57">
        <f t="shared" si="0"/>
        <v>0.25</v>
      </c>
      <c r="H8" s="89">
        <f t="shared" si="1"/>
        <v>0.13</v>
      </c>
      <c r="I8" s="59">
        <v>0.2</v>
      </c>
      <c r="J8" s="61">
        <f t="shared" si="3"/>
        <v>0.25</v>
      </c>
      <c r="K8" s="274"/>
      <c r="L8" s="99">
        <f t="shared" si="4"/>
        <v>0.16</v>
      </c>
      <c r="M8" s="59">
        <v>0.2</v>
      </c>
      <c r="N8" s="97">
        <f t="shared" si="6"/>
        <v>0.25</v>
      </c>
      <c r="O8" s="274"/>
      <c r="P8" s="202"/>
    </row>
    <row r="9" spans="1:16" ht="14.25">
      <c r="A9" s="277"/>
      <c r="B9" s="48" t="s">
        <v>191</v>
      </c>
      <c r="C9" s="48" t="s">
        <v>254</v>
      </c>
      <c r="D9" s="46" t="s">
        <v>12</v>
      </c>
      <c r="E9" s="93">
        <v>0.05</v>
      </c>
      <c r="F9" s="58">
        <v>0.06</v>
      </c>
      <c r="G9" s="57">
        <f t="shared" si="0"/>
        <v>0.11</v>
      </c>
      <c r="H9" s="89">
        <f t="shared" si="1"/>
        <v>0.08</v>
      </c>
      <c r="I9" s="59">
        <f t="shared" si="2"/>
        <v>0.1</v>
      </c>
      <c r="J9" s="61">
        <f t="shared" si="3"/>
        <v>0.15000000000000002</v>
      </c>
      <c r="K9" s="274"/>
      <c r="L9" s="99">
        <f t="shared" si="4"/>
        <v>0.11</v>
      </c>
      <c r="M9" s="59">
        <f t="shared" si="5"/>
        <v>0.13</v>
      </c>
      <c r="N9" s="97">
        <f t="shared" si="6"/>
        <v>0.18</v>
      </c>
      <c r="O9" s="274"/>
      <c r="P9" s="202"/>
    </row>
    <row r="10" spans="1:16" ht="14.25">
      <c r="A10" s="277"/>
      <c r="B10" s="49" t="s">
        <v>222</v>
      </c>
      <c r="C10" s="49" t="s">
        <v>255</v>
      </c>
      <c r="D10" s="46" t="s">
        <v>30</v>
      </c>
      <c r="E10" s="93">
        <v>0.05</v>
      </c>
      <c r="F10" s="58">
        <v>0.07</v>
      </c>
      <c r="G10" s="57">
        <f t="shared" si="0"/>
        <v>0.12000000000000001</v>
      </c>
      <c r="H10" s="89">
        <f t="shared" si="1"/>
        <v>0.08</v>
      </c>
      <c r="I10" s="59">
        <f t="shared" si="2"/>
        <v>0.1</v>
      </c>
      <c r="J10" s="61">
        <f t="shared" si="3"/>
        <v>0.15000000000000002</v>
      </c>
      <c r="K10" s="274"/>
      <c r="L10" s="99">
        <f t="shared" si="4"/>
        <v>0.11</v>
      </c>
      <c r="M10" s="59">
        <f t="shared" si="5"/>
        <v>0.13</v>
      </c>
      <c r="N10" s="97">
        <f t="shared" si="6"/>
        <v>0.18</v>
      </c>
      <c r="O10" s="274"/>
      <c r="P10" s="203"/>
    </row>
    <row r="11" spans="1:16" ht="14.25">
      <c r="A11" s="277"/>
      <c r="B11" s="49" t="s">
        <v>495</v>
      </c>
      <c r="C11" s="49" t="s">
        <v>496</v>
      </c>
      <c r="D11" s="46" t="s">
        <v>30</v>
      </c>
      <c r="E11" s="93">
        <v>0.04</v>
      </c>
      <c r="F11" s="58">
        <v>0.05</v>
      </c>
      <c r="G11" s="57">
        <v>0.1</v>
      </c>
      <c r="H11" s="89">
        <f t="shared" si="1"/>
        <v>0.07</v>
      </c>
      <c r="I11" s="59">
        <f t="shared" si="2"/>
        <v>0.09000000000000001</v>
      </c>
      <c r="J11" s="61">
        <f>I11+5%</f>
        <v>0.14</v>
      </c>
      <c r="K11" s="274"/>
      <c r="L11" s="99">
        <f t="shared" si="4"/>
        <v>0.1</v>
      </c>
      <c r="M11" s="59">
        <f t="shared" si="5"/>
        <v>0.12000000000000001</v>
      </c>
      <c r="N11" s="97">
        <f>M11+5%</f>
        <v>0.17</v>
      </c>
      <c r="O11" s="274"/>
      <c r="P11" s="202"/>
    </row>
    <row r="12" spans="1:16" ht="14.25">
      <c r="A12" s="277"/>
      <c r="B12" s="49" t="s">
        <v>223</v>
      </c>
      <c r="C12" s="49" t="s">
        <v>256</v>
      </c>
      <c r="D12" s="46" t="s">
        <v>12</v>
      </c>
      <c r="E12" s="93">
        <v>0.04</v>
      </c>
      <c r="F12" s="58">
        <v>0.05</v>
      </c>
      <c r="G12" s="57">
        <v>0.1</v>
      </c>
      <c r="H12" s="89">
        <f t="shared" si="1"/>
        <v>0.07</v>
      </c>
      <c r="I12" s="59">
        <f t="shared" si="2"/>
        <v>0.09000000000000001</v>
      </c>
      <c r="J12" s="61">
        <f t="shared" si="3"/>
        <v>0.14</v>
      </c>
      <c r="K12" s="274"/>
      <c r="L12" s="99">
        <f t="shared" si="4"/>
        <v>0.1</v>
      </c>
      <c r="M12" s="59">
        <f t="shared" si="5"/>
        <v>0.12000000000000001</v>
      </c>
      <c r="N12" s="97">
        <f t="shared" si="6"/>
        <v>0.17</v>
      </c>
      <c r="O12" s="274"/>
      <c r="P12" s="202"/>
    </row>
    <row r="13" spans="1:16" ht="14.25">
      <c r="A13" s="277"/>
      <c r="B13" s="47" t="s">
        <v>224</v>
      </c>
      <c r="C13" s="47" t="s">
        <v>257</v>
      </c>
      <c r="D13" s="46" t="s">
        <v>30</v>
      </c>
      <c r="E13" s="93">
        <v>0.05</v>
      </c>
      <c r="F13" s="58">
        <v>0.06</v>
      </c>
      <c r="G13" s="57">
        <f t="shared" si="0"/>
        <v>0.11</v>
      </c>
      <c r="H13" s="89">
        <f t="shared" si="1"/>
        <v>0.08</v>
      </c>
      <c r="I13" s="59">
        <f t="shared" si="2"/>
        <v>0.1</v>
      </c>
      <c r="J13" s="61">
        <f t="shared" si="3"/>
        <v>0.15000000000000002</v>
      </c>
      <c r="K13" s="274"/>
      <c r="L13" s="99">
        <f t="shared" si="4"/>
        <v>0.11</v>
      </c>
      <c r="M13" s="59">
        <f t="shared" si="5"/>
        <v>0.13</v>
      </c>
      <c r="N13" s="97">
        <f t="shared" si="6"/>
        <v>0.18</v>
      </c>
      <c r="O13" s="274"/>
      <c r="P13" s="202"/>
    </row>
    <row r="14" spans="1:16" ht="14.25">
      <c r="A14" s="277"/>
      <c r="B14" s="47" t="s">
        <v>219</v>
      </c>
      <c r="C14" s="47" t="s">
        <v>258</v>
      </c>
      <c r="D14" s="46" t="s">
        <v>12</v>
      </c>
      <c r="E14" s="93">
        <v>0.05</v>
      </c>
      <c r="F14" s="58">
        <v>0.07</v>
      </c>
      <c r="G14" s="57">
        <f t="shared" si="0"/>
        <v>0.12000000000000001</v>
      </c>
      <c r="H14" s="89">
        <f t="shared" si="1"/>
        <v>0.08</v>
      </c>
      <c r="I14" s="59">
        <f t="shared" si="2"/>
        <v>0.1</v>
      </c>
      <c r="J14" s="61">
        <f t="shared" si="3"/>
        <v>0.15000000000000002</v>
      </c>
      <c r="K14" s="274"/>
      <c r="L14" s="99">
        <f t="shared" si="4"/>
        <v>0.11</v>
      </c>
      <c r="M14" s="59">
        <f t="shared" si="5"/>
        <v>0.13</v>
      </c>
      <c r="N14" s="97">
        <f t="shared" si="6"/>
        <v>0.18</v>
      </c>
      <c r="O14" s="274"/>
      <c r="P14" s="202"/>
    </row>
    <row r="15" spans="1:16" ht="14.25">
      <c r="A15" s="277"/>
      <c r="B15" s="47" t="s">
        <v>192</v>
      </c>
      <c r="C15" s="47" t="s">
        <v>259</v>
      </c>
      <c r="D15" s="46" t="s">
        <v>36</v>
      </c>
      <c r="E15" s="93">
        <v>0.04</v>
      </c>
      <c r="F15" s="57">
        <v>0.05</v>
      </c>
      <c r="G15" s="57">
        <f t="shared" si="0"/>
        <v>0.1</v>
      </c>
      <c r="H15" s="89">
        <f t="shared" si="1"/>
        <v>0.07</v>
      </c>
      <c r="I15" s="59">
        <f t="shared" si="2"/>
        <v>0.09000000000000001</v>
      </c>
      <c r="J15" s="61">
        <f t="shared" si="3"/>
        <v>0.14</v>
      </c>
      <c r="K15" s="274"/>
      <c r="L15" s="99">
        <f t="shared" si="4"/>
        <v>0.1</v>
      </c>
      <c r="M15" s="59">
        <f t="shared" si="5"/>
        <v>0.12000000000000001</v>
      </c>
      <c r="N15" s="97">
        <f t="shared" si="6"/>
        <v>0.17</v>
      </c>
      <c r="O15" s="274"/>
      <c r="P15" s="202"/>
    </row>
    <row r="16" spans="1:16" ht="14.25">
      <c r="A16" s="277"/>
      <c r="B16" s="62" t="s">
        <v>307</v>
      </c>
      <c r="C16" s="62" t="s">
        <v>306</v>
      </c>
      <c r="D16" s="63" t="s">
        <v>241</v>
      </c>
      <c r="E16" s="94">
        <v>0.06</v>
      </c>
      <c r="F16" s="58">
        <v>0.08</v>
      </c>
      <c r="G16" s="58">
        <f t="shared" si="0"/>
        <v>0.13</v>
      </c>
      <c r="H16" s="89">
        <f t="shared" si="1"/>
        <v>0.09</v>
      </c>
      <c r="I16" s="59">
        <f t="shared" si="2"/>
        <v>0.11</v>
      </c>
      <c r="J16" s="61">
        <f t="shared" si="3"/>
        <v>0.16</v>
      </c>
      <c r="K16" s="274"/>
      <c r="L16" s="99">
        <f t="shared" si="4"/>
        <v>0.12</v>
      </c>
      <c r="M16" s="59">
        <f t="shared" si="5"/>
        <v>0.13999999999999999</v>
      </c>
      <c r="N16" s="97">
        <f t="shared" si="6"/>
        <v>0.19</v>
      </c>
      <c r="O16" s="274"/>
      <c r="P16" s="204"/>
    </row>
    <row r="17" spans="1:16" ht="14.25">
      <c r="A17" s="277"/>
      <c r="B17" s="50" t="s">
        <v>193</v>
      </c>
      <c r="C17" s="50" t="s">
        <v>260</v>
      </c>
      <c r="D17" s="46" t="s">
        <v>19</v>
      </c>
      <c r="E17" s="93">
        <v>0.04</v>
      </c>
      <c r="F17" s="57">
        <v>0.05</v>
      </c>
      <c r="G17" s="57">
        <f t="shared" si="0"/>
        <v>0.1</v>
      </c>
      <c r="H17" s="89">
        <f t="shared" si="1"/>
        <v>0.07</v>
      </c>
      <c r="I17" s="59">
        <f t="shared" si="2"/>
        <v>0.09000000000000001</v>
      </c>
      <c r="J17" s="61">
        <f t="shared" si="3"/>
        <v>0.14</v>
      </c>
      <c r="K17" s="274"/>
      <c r="L17" s="99">
        <f t="shared" si="4"/>
        <v>0.1</v>
      </c>
      <c r="M17" s="59">
        <f t="shared" si="5"/>
        <v>0.12000000000000001</v>
      </c>
      <c r="N17" s="97">
        <f t="shared" si="6"/>
        <v>0.17</v>
      </c>
      <c r="O17" s="274"/>
      <c r="P17" s="202"/>
    </row>
    <row r="18" spans="1:16" ht="14.25">
      <c r="A18" s="277"/>
      <c r="B18" s="50" t="s">
        <v>194</v>
      </c>
      <c r="C18" s="50" t="s">
        <v>261</v>
      </c>
      <c r="D18" s="46" t="s">
        <v>19</v>
      </c>
      <c r="E18" s="94">
        <v>0.04</v>
      </c>
      <c r="F18" s="58">
        <v>0.05</v>
      </c>
      <c r="G18" s="57">
        <f t="shared" si="0"/>
        <v>0.1</v>
      </c>
      <c r="H18" s="89">
        <f t="shared" si="1"/>
        <v>0.07</v>
      </c>
      <c r="I18" s="59">
        <f t="shared" si="2"/>
        <v>0.09000000000000001</v>
      </c>
      <c r="J18" s="61">
        <f t="shared" si="3"/>
        <v>0.14</v>
      </c>
      <c r="K18" s="274"/>
      <c r="L18" s="99">
        <f t="shared" si="4"/>
        <v>0.1</v>
      </c>
      <c r="M18" s="59">
        <f t="shared" si="5"/>
        <v>0.12000000000000001</v>
      </c>
      <c r="N18" s="97">
        <f t="shared" si="6"/>
        <v>0.17</v>
      </c>
      <c r="O18" s="274"/>
      <c r="P18" s="205"/>
    </row>
    <row r="19" spans="1:16" ht="14.25">
      <c r="A19" s="277"/>
      <c r="B19" s="50" t="s">
        <v>195</v>
      </c>
      <c r="C19" s="50" t="s">
        <v>262</v>
      </c>
      <c r="D19" s="51" t="s">
        <v>30</v>
      </c>
      <c r="E19" s="94">
        <v>0.06</v>
      </c>
      <c r="F19" s="58">
        <v>0.07</v>
      </c>
      <c r="G19" s="57">
        <f t="shared" si="0"/>
        <v>0.12000000000000001</v>
      </c>
      <c r="H19" s="89">
        <f t="shared" si="1"/>
        <v>0.09</v>
      </c>
      <c r="I19" s="59">
        <f t="shared" si="2"/>
        <v>0.11</v>
      </c>
      <c r="J19" s="61">
        <f t="shared" si="3"/>
        <v>0.16</v>
      </c>
      <c r="K19" s="274"/>
      <c r="L19" s="99">
        <f t="shared" si="4"/>
        <v>0.12</v>
      </c>
      <c r="M19" s="59">
        <f t="shared" si="5"/>
        <v>0.13999999999999999</v>
      </c>
      <c r="N19" s="97">
        <f t="shared" si="6"/>
        <v>0.19</v>
      </c>
      <c r="O19" s="274"/>
      <c r="P19" s="204"/>
    </row>
    <row r="20" spans="1:16" ht="14.25">
      <c r="A20" s="277"/>
      <c r="B20" s="50" t="s">
        <v>196</v>
      </c>
      <c r="C20" s="50" t="s">
        <v>263</v>
      </c>
      <c r="D20" s="51" t="s">
        <v>30</v>
      </c>
      <c r="E20" s="94">
        <v>0.06</v>
      </c>
      <c r="F20" s="58">
        <v>0.07</v>
      </c>
      <c r="G20" s="57">
        <f>F20+5%</f>
        <v>0.12000000000000001</v>
      </c>
      <c r="H20" s="89">
        <f>E20+3%</f>
        <v>0.09</v>
      </c>
      <c r="I20" s="59">
        <f>H20+2%</f>
        <v>0.11</v>
      </c>
      <c r="J20" s="61">
        <f>I20+5%</f>
        <v>0.16</v>
      </c>
      <c r="K20" s="274"/>
      <c r="L20" s="99">
        <f>H20+3%</f>
        <v>0.12</v>
      </c>
      <c r="M20" s="59">
        <f>L20+2%</f>
        <v>0.13999999999999999</v>
      </c>
      <c r="N20" s="97">
        <f>M20+5%</f>
        <v>0.19</v>
      </c>
      <c r="O20" s="274"/>
      <c r="P20" s="204"/>
    </row>
    <row r="21" spans="1:16" ht="21.75" customHeight="1">
      <c r="A21" s="277"/>
      <c r="B21" s="50" t="s">
        <v>520</v>
      </c>
      <c r="C21" s="50" t="s">
        <v>521</v>
      </c>
      <c r="D21" s="51" t="s">
        <v>516</v>
      </c>
      <c r="E21" s="94">
        <v>0.06</v>
      </c>
      <c r="F21" s="58" t="s">
        <v>651</v>
      </c>
      <c r="G21" s="57" t="s">
        <v>650</v>
      </c>
      <c r="H21" s="89">
        <f>E21+3%</f>
        <v>0.09</v>
      </c>
      <c r="I21" s="59" t="s">
        <v>652</v>
      </c>
      <c r="J21" s="232" t="s">
        <v>653</v>
      </c>
      <c r="K21" s="275"/>
      <c r="L21" s="99">
        <f>H21+3%</f>
        <v>0.12</v>
      </c>
      <c r="M21" s="59" t="s">
        <v>654</v>
      </c>
      <c r="N21" s="233" t="s">
        <v>655</v>
      </c>
      <c r="O21" s="275"/>
      <c r="P21" s="204"/>
    </row>
    <row r="22" spans="1:15" ht="14.25" customHeight="1">
      <c r="A22" s="278" t="s">
        <v>48</v>
      </c>
      <c r="B22" s="60" t="s">
        <v>197</v>
      </c>
      <c r="C22" s="60" t="s">
        <v>264</v>
      </c>
      <c r="D22" s="51" t="s">
        <v>12</v>
      </c>
      <c r="E22" s="95">
        <v>0.05</v>
      </c>
      <c r="F22" s="192">
        <v>0.07</v>
      </c>
      <c r="G22" s="192">
        <f>F22+4%</f>
        <v>0.11000000000000001</v>
      </c>
      <c r="H22" s="193">
        <f>E22+3%</f>
        <v>0.08</v>
      </c>
      <c r="I22" s="194">
        <f>H22+2%</f>
        <v>0.1</v>
      </c>
      <c r="J22" s="195">
        <f>I22+4%</f>
        <v>0.14</v>
      </c>
      <c r="K22" s="273" t="s">
        <v>320</v>
      </c>
      <c r="L22" s="100">
        <f>H22+2%</f>
        <v>0.1</v>
      </c>
      <c r="M22" s="59">
        <f>L22+2%</f>
        <v>0.12000000000000001</v>
      </c>
      <c r="N22" s="97">
        <f>M22+4%</f>
        <v>0.16</v>
      </c>
      <c r="O22" s="273" t="s">
        <v>318</v>
      </c>
    </row>
    <row r="23" spans="1:15" ht="14.25">
      <c r="A23" s="279"/>
      <c r="B23" s="60" t="s">
        <v>225</v>
      </c>
      <c r="C23" s="60" t="s">
        <v>265</v>
      </c>
      <c r="D23" s="51" t="s">
        <v>12</v>
      </c>
      <c r="E23" s="95">
        <v>0.05</v>
      </c>
      <c r="F23" s="58">
        <v>0.07</v>
      </c>
      <c r="G23" s="58">
        <f aca="true" t="shared" si="7" ref="G23:G37">F23+4%</f>
        <v>0.11000000000000001</v>
      </c>
      <c r="H23" s="90">
        <f>E23+3%</f>
        <v>0.08</v>
      </c>
      <c r="I23" s="59">
        <f aca="true" t="shared" si="8" ref="I23:I37">H23+2%</f>
        <v>0.1</v>
      </c>
      <c r="J23" s="61">
        <f aca="true" t="shared" si="9" ref="J23:J37">I23+4%</f>
        <v>0.14</v>
      </c>
      <c r="K23" s="274"/>
      <c r="L23" s="100">
        <f aca="true" t="shared" si="10" ref="L23:L37">H23+2%</f>
        <v>0.1</v>
      </c>
      <c r="M23" s="59">
        <f aca="true" t="shared" si="11" ref="M23:M37">L23+2%</f>
        <v>0.12000000000000001</v>
      </c>
      <c r="N23" s="97">
        <f aca="true" t="shared" si="12" ref="N23:N37">M23+4%</f>
        <v>0.16</v>
      </c>
      <c r="O23" s="274"/>
    </row>
    <row r="24" spans="1:15" ht="14.25">
      <c r="A24" s="279"/>
      <c r="B24" s="60" t="s">
        <v>198</v>
      </c>
      <c r="C24" s="60" t="s">
        <v>266</v>
      </c>
      <c r="D24" s="51" t="s">
        <v>54</v>
      </c>
      <c r="E24" s="95">
        <v>0.07</v>
      </c>
      <c r="F24" s="58">
        <v>0.09</v>
      </c>
      <c r="G24" s="58">
        <f t="shared" si="7"/>
        <v>0.13</v>
      </c>
      <c r="H24" s="90">
        <f aca="true" t="shared" si="13" ref="H24:H37">E24+3%</f>
        <v>0.1</v>
      </c>
      <c r="I24" s="59">
        <f t="shared" si="8"/>
        <v>0.12000000000000001</v>
      </c>
      <c r="J24" s="61">
        <f t="shared" si="9"/>
        <v>0.16</v>
      </c>
      <c r="K24" s="274"/>
      <c r="L24" s="100">
        <f t="shared" si="10"/>
        <v>0.12000000000000001</v>
      </c>
      <c r="M24" s="59">
        <f t="shared" si="11"/>
        <v>0.14</v>
      </c>
      <c r="N24" s="97">
        <f t="shared" si="12"/>
        <v>0.18000000000000002</v>
      </c>
      <c r="O24" s="274"/>
    </row>
    <row r="25" spans="1:15" ht="14.25">
      <c r="A25" s="279"/>
      <c r="B25" s="60" t="s">
        <v>226</v>
      </c>
      <c r="C25" s="60" t="s">
        <v>267</v>
      </c>
      <c r="D25" s="51" t="s">
        <v>12</v>
      </c>
      <c r="E25" s="95">
        <v>0.04</v>
      </c>
      <c r="F25" s="58">
        <v>0.05</v>
      </c>
      <c r="G25" s="58">
        <f t="shared" si="7"/>
        <v>0.09</v>
      </c>
      <c r="H25" s="90">
        <f t="shared" si="13"/>
        <v>0.07</v>
      </c>
      <c r="I25" s="59">
        <f t="shared" si="8"/>
        <v>0.09000000000000001</v>
      </c>
      <c r="J25" s="61">
        <f t="shared" si="9"/>
        <v>0.13</v>
      </c>
      <c r="K25" s="274"/>
      <c r="L25" s="100">
        <f t="shared" si="10"/>
        <v>0.09000000000000001</v>
      </c>
      <c r="M25" s="59">
        <f t="shared" si="11"/>
        <v>0.11000000000000001</v>
      </c>
      <c r="N25" s="97">
        <f t="shared" si="12"/>
        <v>0.15000000000000002</v>
      </c>
      <c r="O25" s="274"/>
    </row>
    <row r="26" spans="1:15" ht="14.25">
      <c r="A26" s="279"/>
      <c r="B26" s="60" t="s">
        <v>199</v>
      </c>
      <c r="C26" s="60" t="s">
        <v>268</v>
      </c>
      <c r="D26" s="51" t="s">
        <v>12</v>
      </c>
      <c r="E26" s="95">
        <v>0.04</v>
      </c>
      <c r="F26" s="58">
        <v>0.05</v>
      </c>
      <c r="G26" s="58">
        <f t="shared" si="7"/>
        <v>0.09</v>
      </c>
      <c r="H26" s="90">
        <f t="shared" si="13"/>
        <v>0.07</v>
      </c>
      <c r="I26" s="59">
        <f t="shared" si="8"/>
        <v>0.09000000000000001</v>
      </c>
      <c r="J26" s="61">
        <f t="shared" si="9"/>
        <v>0.13</v>
      </c>
      <c r="K26" s="274"/>
      <c r="L26" s="100">
        <f t="shared" si="10"/>
        <v>0.09000000000000001</v>
      </c>
      <c r="M26" s="59">
        <f t="shared" si="11"/>
        <v>0.11000000000000001</v>
      </c>
      <c r="N26" s="97">
        <f t="shared" si="12"/>
        <v>0.15000000000000002</v>
      </c>
      <c r="O26" s="274"/>
    </row>
    <row r="27" spans="1:15" ht="14.25">
      <c r="A27" s="279"/>
      <c r="B27" s="60" t="s">
        <v>200</v>
      </c>
      <c r="C27" s="60" t="s">
        <v>269</v>
      </c>
      <c r="D27" s="51" t="s">
        <v>12</v>
      </c>
      <c r="E27" s="95">
        <v>0.04</v>
      </c>
      <c r="F27" s="58">
        <v>0.05</v>
      </c>
      <c r="G27" s="58">
        <f t="shared" si="7"/>
        <v>0.09</v>
      </c>
      <c r="H27" s="90">
        <f t="shared" si="13"/>
        <v>0.07</v>
      </c>
      <c r="I27" s="59">
        <f t="shared" si="8"/>
        <v>0.09000000000000001</v>
      </c>
      <c r="J27" s="61">
        <f t="shared" si="9"/>
        <v>0.13</v>
      </c>
      <c r="K27" s="274"/>
      <c r="L27" s="100">
        <f t="shared" si="10"/>
        <v>0.09000000000000001</v>
      </c>
      <c r="M27" s="59">
        <f t="shared" si="11"/>
        <v>0.11000000000000001</v>
      </c>
      <c r="N27" s="97">
        <f t="shared" si="12"/>
        <v>0.15000000000000002</v>
      </c>
      <c r="O27" s="274"/>
    </row>
    <row r="28" spans="1:15" ht="14.25">
      <c r="A28" s="279"/>
      <c r="B28" s="60" t="s">
        <v>201</v>
      </c>
      <c r="C28" s="60" t="s">
        <v>270</v>
      </c>
      <c r="D28" s="51" t="s">
        <v>12</v>
      </c>
      <c r="E28" s="95">
        <v>0.04</v>
      </c>
      <c r="F28" s="58">
        <v>0.06</v>
      </c>
      <c r="G28" s="58">
        <f t="shared" si="7"/>
        <v>0.1</v>
      </c>
      <c r="H28" s="90">
        <f t="shared" si="13"/>
        <v>0.07</v>
      </c>
      <c r="I28" s="59">
        <f t="shared" si="8"/>
        <v>0.09000000000000001</v>
      </c>
      <c r="J28" s="61">
        <f t="shared" si="9"/>
        <v>0.13</v>
      </c>
      <c r="K28" s="274"/>
      <c r="L28" s="100">
        <f t="shared" si="10"/>
        <v>0.09000000000000001</v>
      </c>
      <c r="M28" s="59">
        <f t="shared" si="11"/>
        <v>0.11000000000000001</v>
      </c>
      <c r="N28" s="97">
        <f t="shared" si="12"/>
        <v>0.15000000000000002</v>
      </c>
      <c r="O28" s="274"/>
    </row>
    <row r="29" spans="1:15" ht="14.25">
      <c r="A29" s="279"/>
      <c r="B29" s="60" t="s">
        <v>227</v>
      </c>
      <c r="C29" s="60" t="s">
        <v>271</v>
      </c>
      <c r="D29" s="51" t="s">
        <v>30</v>
      </c>
      <c r="E29" s="95">
        <v>0.05</v>
      </c>
      <c r="F29" s="58">
        <v>0.07</v>
      </c>
      <c r="G29" s="58">
        <f t="shared" si="7"/>
        <v>0.11000000000000001</v>
      </c>
      <c r="H29" s="90">
        <f t="shared" si="13"/>
        <v>0.08</v>
      </c>
      <c r="I29" s="59">
        <f t="shared" si="8"/>
        <v>0.1</v>
      </c>
      <c r="J29" s="61">
        <f t="shared" si="9"/>
        <v>0.14</v>
      </c>
      <c r="K29" s="274"/>
      <c r="L29" s="100">
        <f t="shared" si="10"/>
        <v>0.1</v>
      </c>
      <c r="M29" s="59">
        <f t="shared" si="11"/>
        <v>0.12000000000000001</v>
      </c>
      <c r="N29" s="97">
        <f t="shared" si="12"/>
        <v>0.16</v>
      </c>
      <c r="O29" s="274"/>
    </row>
    <row r="30" spans="1:15" ht="14.25">
      <c r="A30" s="279"/>
      <c r="B30" s="60" t="s">
        <v>202</v>
      </c>
      <c r="C30" s="60" t="s">
        <v>272</v>
      </c>
      <c r="D30" s="51" t="s">
        <v>12</v>
      </c>
      <c r="E30" s="95">
        <v>0.04</v>
      </c>
      <c r="F30" s="58">
        <v>0.06</v>
      </c>
      <c r="G30" s="58">
        <f t="shared" si="7"/>
        <v>0.1</v>
      </c>
      <c r="H30" s="90">
        <f t="shared" si="13"/>
        <v>0.07</v>
      </c>
      <c r="I30" s="59">
        <f t="shared" si="8"/>
        <v>0.09000000000000001</v>
      </c>
      <c r="J30" s="61">
        <f t="shared" si="9"/>
        <v>0.13</v>
      </c>
      <c r="K30" s="274"/>
      <c r="L30" s="100">
        <f t="shared" si="10"/>
        <v>0.09000000000000001</v>
      </c>
      <c r="M30" s="59">
        <f t="shared" si="11"/>
        <v>0.11000000000000001</v>
      </c>
      <c r="N30" s="97">
        <f t="shared" si="12"/>
        <v>0.15000000000000002</v>
      </c>
      <c r="O30" s="274"/>
    </row>
    <row r="31" spans="1:15" ht="14.25">
      <c r="A31" s="279"/>
      <c r="B31" s="60" t="s">
        <v>203</v>
      </c>
      <c r="C31" s="60" t="s">
        <v>273</v>
      </c>
      <c r="D31" s="51" t="s">
        <v>30</v>
      </c>
      <c r="E31" s="95">
        <v>0.05</v>
      </c>
      <c r="F31" s="58">
        <v>0.07</v>
      </c>
      <c r="G31" s="58">
        <f t="shared" si="7"/>
        <v>0.11000000000000001</v>
      </c>
      <c r="H31" s="90">
        <f t="shared" si="13"/>
        <v>0.08</v>
      </c>
      <c r="I31" s="59">
        <f t="shared" si="8"/>
        <v>0.1</v>
      </c>
      <c r="J31" s="61">
        <f t="shared" si="9"/>
        <v>0.14</v>
      </c>
      <c r="K31" s="274"/>
      <c r="L31" s="100">
        <f t="shared" si="10"/>
        <v>0.1</v>
      </c>
      <c r="M31" s="59">
        <f t="shared" si="11"/>
        <v>0.12000000000000001</v>
      </c>
      <c r="N31" s="97">
        <f t="shared" si="12"/>
        <v>0.16</v>
      </c>
      <c r="O31" s="274"/>
    </row>
    <row r="32" spans="1:15" ht="14.25">
      <c r="A32" s="279"/>
      <c r="B32" s="60" t="s">
        <v>204</v>
      </c>
      <c r="C32" s="60" t="s">
        <v>274</v>
      </c>
      <c r="D32" s="51" t="s">
        <v>63</v>
      </c>
      <c r="E32" s="95">
        <v>0.07</v>
      </c>
      <c r="F32" s="58">
        <v>0.09</v>
      </c>
      <c r="G32" s="58">
        <f t="shared" si="7"/>
        <v>0.13</v>
      </c>
      <c r="H32" s="90">
        <f t="shared" si="13"/>
        <v>0.1</v>
      </c>
      <c r="I32" s="59">
        <f t="shared" si="8"/>
        <v>0.12000000000000001</v>
      </c>
      <c r="J32" s="61">
        <f t="shared" si="9"/>
        <v>0.16</v>
      </c>
      <c r="K32" s="274"/>
      <c r="L32" s="100">
        <f t="shared" si="10"/>
        <v>0.12000000000000001</v>
      </c>
      <c r="M32" s="59">
        <f t="shared" si="11"/>
        <v>0.14</v>
      </c>
      <c r="N32" s="97">
        <f t="shared" si="12"/>
        <v>0.18000000000000002</v>
      </c>
      <c r="O32" s="274"/>
    </row>
    <row r="33" spans="1:15" ht="14.25">
      <c r="A33" s="279"/>
      <c r="B33" s="60" t="s">
        <v>205</v>
      </c>
      <c r="C33" s="60" t="s">
        <v>275</v>
      </c>
      <c r="D33" s="51" t="s">
        <v>63</v>
      </c>
      <c r="E33" s="95">
        <v>0.06</v>
      </c>
      <c r="F33" s="58">
        <v>0.08</v>
      </c>
      <c r="G33" s="58">
        <f t="shared" si="7"/>
        <v>0.12</v>
      </c>
      <c r="H33" s="90">
        <f t="shared" si="13"/>
        <v>0.09</v>
      </c>
      <c r="I33" s="59">
        <f t="shared" si="8"/>
        <v>0.11</v>
      </c>
      <c r="J33" s="61">
        <f t="shared" si="9"/>
        <v>0.15</v>
      </c>
      <c r="K33" s="274"/>
      <c r="L33" s="100">
        <f t="shared" si="10"/>
        <v>0.11</v>
      </c>
      <c r="M33" s="59">
        <f t="shared" si="11"/>
        <v>0.13</v>
      </c>
      <c r="N33" s="97">
        <f t="shared" si="12"/>
        <v>0.17</v>
      </c>
      <c r="O33" s="274"/>
    </row>
    <row r="34" spans="1:15" ht="14.25">
      <c r="A34" s="279"/>
      <c r="B34" s="60" t="s">
        <v>206</v>
      </c>
      <c r="C34" s="60" t="s">
        <v>276</v>
      </c>
      <c r="D34" s="51" t="s">
        <v>30</v>
      </c>
      <c r="E34" s="95">
        <v>0.05</v>
      </c>
      <c r="F34" s="58">
        <v>0.08</v>
      </c>
      <c r="G34" s="58">
        <f t="shared" si="7"/>
        <v>0.12</v>
      </c>
      <c r="H34" s="90">
        <f t="shared" si="13"/>
        <v>0.08</v>
      </c>
      <c r="I34" s="59">
        <f t="shared" si="8"/>
        <v>0.1</v>
      </c>
      <c r="J34" s="61">
        <f t="shared" si="9"/>
        <v>0.14</v>
      </c>
      <c r="K34" s="274"/>
      <c r="L34" s="100">
        <f t="shared" si="10"/>
        <v>0.1</v>
      </c>
      <c r="M34" s="59">
        <f t="shared" si="11"/>
        <v>0.12000000000000001</v>
      </c>
      <c r="N34" s="97">
        <f t="shared" si="12"/>
        <v>0.16</v>
      </c>
      <c r="O34" s="274"/>
    </row>
    <row r="35" spans="1:15" ht="14.25">
      <c r="A35" s="279"/>
      <c r="B35" s="60" t="s">
        <v>207</v>
      </c>
      <c r="C35" s="60" t="s">
        <v>277</v>
      </c>
      <c r="D35" s="51" t="s">
        <v>69</v>
      </c>
      <c r="E35" s="96">
        <v>0.05</v>
      </c>
      <c r="F35" s="58">
        <v>0.2</v>
      </c>
      <c r="G35" s="58">
        <f t="shared" si="7"/>
        <v>0.24000000000000002</v>
      </c>
      <c r="H35" s="90">
        <f t="shared" si="13"/>
        <v>0.08</v>
      </c>
      <c r="I35" s="59">
        <f t="shared" si="8"/>
        <v>0.1</v>
      </c>
      <c r="J35" s="61">
        <f t="shared" si="9"/>
        <v>0.14</v>
      </c>
      <c r="K35" s="274"/>
      <c r="L35" s="100">
        <f t="shared" si="10"/>
        <v>0.1</v>
      </c>
      <c r="M35" s="59">
        <f t="shared" si="11"/>
        <v>0.12000000000000001</v>
      </c>
      <c r="N35" s="97">
        <f t="shared" si="12"/>
        <v>0.16</v>
      </c>
      <c r="O35" s="274"/>
    </row>
    <row r="36" spans="1:15" ht="14.25">
      <c r="A36" s="279"/>
      <c r="B36" s="60" t="s">
        <v>208</v>
      </c>
      <c r="C36" s="60" t="s">
        <v>278</v>
      </c>
      <c r="D36" s="51" t="s">
        <v>69</v>
      </c>
      <c r="E36" s="96">
        <v>0.05</v>
      </c>
      <c r="F36" s="58">
        <v>0.2</v>
      </c>
      <c r="G36" s="58">
        <f t="shared" si="7"/>
        <v>0.24000000000000002</v>
      </c>
      <c r="H36" s="90">
        <f t="shared" si="13"/>
        <v>0.08</v>
      </c>
      <c r="I36" s="59">
        <f t="shared" si="8"/>
        <v>0.1</v>
      </c>
      <c r="J36" s="61">
        <f t="shared" si="9"/>
        <v>0.14</v>
      </c>
      <c r="K36" s="274"/>
      <c r="L36" s="100">
        <f t="shared" si="10"/>
        <v>0.1</v>
      </c>
      <c r="M36" s="59">
        <f t="shared" si="11"/>
        <v>0.12000000000000001</v>
      </c>
      <c r="N36" s="97">
        <f t="shared" si="12"/>
        <v>0.16</v>
      </c>
      <c r="O36" s="274"/>
    </row>
    <row r="37" spans="1:15" ht="14.25">
      <c r="A37" s="279"/>
      <c r="B37" s="60" t="s">
        <v>209</v>
      </c>
      <c r="C37" s="60" t="s">
        <v>279</v>
      </c>
      <c r="D37" s="51" t="s">
        <v>30</v>
      </c>
      <c r="E37" s="96">
        <v>0.05</v>
      </c>
      <c r="F37" s="57">
        <v>0.07</v>
      </c>
      <c r="G37" s="58">
        <f t="shared" si="7"/>
        <v>0.11000000000000001</v>
      </c>
      <c r="H37" s="90">
        <f t="shared" si="13"/>
        <v>0.08</v>
      </c>
      <c r="I37" s="59">
        <f t="shared" si="8"/>
        <v>0.1</v>
      </c>
      <c r="J37" s="61">
        <f t="shared" si="9"/>
        <v>0.14</v>
      </c>
      <c r="K37" s="275"/>
      <c r="L37" s="100">
        <f t="shared" si="10"/>
        <v>0.1</v>
      </c>
      <c r="M37" s="59">
        <f t="shared" si="11"/>
        <v>0.12000000000000001</v>
      </c>
      <c r="N37" s="97">
        <f t="shared" si="12"/>
        <v>0.16</v>
      </c>
      <c r="O37" s="275"/>
    </row>
    <row r="38" spans="1:16" ht="14.25" customHeight="1">
      <c r="A38" s="280" t="s">
        <v>73</v>
      </c>
      <c r="B38" s="52" t="s">
        <v>280</v>
      </c>
      <c r="C38" s="52" t="s">
        <v>281</v>
      </c>
      <c r="D38" s="51" t="s">
        <v>30</v>
      </c>
      <c r="E38" s="96">
        <v>0.05</v>
      </c>
      <c r="F38" s="57">
        <v>0.08</v>
      </c>
      <c r="G38" s="57">
        <f>F38+5%</f>
        <v>0.13</v>
      </c>
      <c r="H38" s="90">
        <f>E38+3%</f>
        <v>0.08</v>
      </c>
      <c r="I38" s="97">
        <f>H38+2%</f>
        <v>0.1</v>
      </c>
      <c r="J38" s="57">
        <f>I38+4%</f>
        <v>0.14</v>
      </c>
      <c r="K38" s="284" t="s">
        <v>385</v>
      </c>
      <c r="L38" s="101">
        <f>E38+5%</f>
        <v>0.1</v>
      </c>
      <c r="M38" s="97">
        <f>L38+2%</f>
        <v>0.12000000000000001</v>
      </c>
      <c r="N38" s="57">
        <f>M38+4%</f>
        <v>0.16</v>
      </c>
      <c r="O38" s="273" t="s">
        <v>321</v>
      </c>
      <c r="P38" s="202"/>
    </row>
    <row r="39" spans="1:16" ht="14.25">
      <c r="A39" s="281"/>
      <c r="B39" s="52" t="s">
        <v>218</v>
      </c>
      <c r="C39" s="52" t="s">
        <v>282</v>
      </c>
      <c r="D39" s="51" t="s">
        <v>30</v>
      </c>
      <c r="E39" s="96">
        <v>0.05</v>
      </c>
      <c r="F39" s="57">
        <v>0.08</v>
      </c>
      <c r="G39" s="57">
        <f>F39+5%</f>
        <v>0.13</v>
      </c>
      <c r="H39" s="90">
        <f aca="true" t="shared" si="14" ref="H39:H52">E39+3%</f>
        <v>0.08</v>
      </c>
      <c r="I39" s="97">
        <f>H39+2%</f>
        <v>0.1</v>
      </c>
      <c r="J39" s="57">
        <f aca="true" t="shared" si="15" ref="J39:J52">I39+4%</f>
        <v>0.14</v>
      </c>
      <c r="K39" s="282"/>
      <c r="L39" s="101">
        <f aca="true" t="shared" si="16" ref="L39:L52">E39+5%</f>
        <v>0.1</v>
      </c>
      <c r="M39" s="97">
        <f>L39+2%</f>
        <v>0.12000000000000001</v>
      </c>
      <c r="N39" s="57">
        <f aca="true" t="shared" si="17" ref="N39:N52">M39+4%</f>
        <v>0.16</v>
      </c>
      <c r="O39" s="274"/>
      <c r="P39" s="202"/>
    </row>
    <row r="40" spans="1:16" ht="14.25">
      <c r="A40" s="281"/>
      <c r="B40" s="52" t="s">
        <v>228</v>
      </c>
      <c r="C40" s="52" t="s">
        <v>283</v>
      </c>
      <c r="D40" s="51" t="s">
        <v>12</v>
      </c>
      <c r="E40" s="96">
        <v>0.07</v>
      </c>
      <c r="F40" s="57">
        <v>0.09</v>
      </c>
      <c r="G40" s="57">
        <f>F40+5%</f>
        <v>0.14</v>
      </c>
      <c r="H40" s="90">
        <f t="shared" si="14"/>
        <v>0.1</v>
      </c>
      <c r="I40" s="97">
        <f>H40+2%</f>
        <v>0.12000000000000001</v>
      </c>
      <c r="J40" s="57">
        <f t="shared" si="15"/>
        <v>0.16</v>
      </c>
      <c r="K40" s="282"/>
      <c r="L40" s="101">
        <f t="shared" si="16"/>
        <v>0.12000000000000001</v>
      </c>
      <c r="M40" s="97">
        <f>L40+2%</f>
        <v>0.14</v>
      </c>
      <c r="N40" s="57">
        <f t="shared" si="17"/>
        <v>0.18000000000000002</v>
      </c>
      <c r="O40" s="274"/>
      <c r="P40" s="202"/>
    </row>
    <row r="41" spans="1:16" ht="14.25">
      <c r="A41" s="281"/>
      <c r="B41" s="52" t="s">
        <v>217</v>
      </c>
      <c r="C41" s="52" t="s">
        <v>284</v>
      </c>
      <c r="D41" s="51" t="s">
        <v>82</v>
      </c>
      <c r="E41" s="96">
        <v>0.05</v>
      </c>
      <c r="F41" s="57">
        <v>0.07</v>
      </c>
      <c r="G41" s="57">
        <f aca="true" t="shared" si="18" ref="G41:G46">F41+4%</f>
        <v>0.11000000000000001</v>
      </c>
      <c r="H41" s="90">
        <f t="shared" si="14"/>
        <v>0.08</v>
      </c>
      <c r="I41" s="97">
        <f>H41+2%</f>
        <v>0.1</v>
      </c>
      <c r="J41" s="57">
        <f t="shared" si="15"/>
        <v>0.14</v>
      </c>
      <c r="K41" s="282"/>
      <c r="L41" s="101">
        <f>E41+6%</f>
        <v>0.11</v>
      </c>
      <c r="M41" s="97">
        <f>L41+3%</f>
        <v>0.14</v>
      </c>
      <c r="N41" s="57">
        <f t="shared" si="17"/>
        <v>0.18000000000000002</v>
      </c>
      <c r="O41" s="274"/>
      <c r="P41" s="202"/>
    </row>
    <row r="42" spans="1:16" ht="14.25">
      <c r="A42" s="281"/>
      <c r="B42" s="52" t="s">
        <v>216</v>
      </c>
      <c r="C42" s="52" t="s">
        <v>285</v>
      </c>
      <c r="D42" s="51" t="s">
        <v>36</v>
      </c>
      <c r="E42" s="96">
        <v>0.05</v>
      </c>
      <c r="F42" s="57">
        <v>0.4</v>
      </c>
      <c r="G42" s="57">
        <f t="shared" si="18"/>
        <v>0.44</v>
      </c>
      <c r="H42" s="90">
        <f t="shared" si="14"/>
        <v>0.08</v>
      </c>
      <c r="I42" s="59">
        <v>0.42</v>
      </c>
      <c r="J42" s="57">
        <f t="shared" si="15"/>
        <v>0.45999999999999996</v>
      </c>
      <c r="K42" s="282"/>
      <c r="L42" s="101">
        <f t="shared" si="16"/>
        <v>0.1</v>
      </c>
      <c r="M42" s="59">
        <v>0.44</v>
      </c>
      <c r="N42" s="57">
        <f t="shared" si="17"/>
        <v>0.48</v>
      </c>
      <c r="O42" s="274"/>
      <c r="P42" s="202"/>
    </row>
    <row r="43" spans="1:16" ht="14.25">
      <c r="A43" s="281"/>
      <c r="B43" s="52" t="s">
        <v>286</v>
      </c>
      <c r="C43" s="52" t="s">
        <v>287</v>
      </c>
      <c r="D43" s="51" t="s">
        <v>30</v>
      </c>
      <c r="E43" s="96">
        <v>0.06</v>
      </c>
      <c r="F43" s="57">
        <v>0.09</v>
      </c>
      <c r="G43" s="57">
        <f>F43+5%</f>
        <v>0.14</v>
      </c>
      <c r="H43" s="90">
        <f t="shared" si="14"/>
        <v>0.09</v>
      </c>
      <c r="I43" s="97">
        <f>H43+2%</f>
        <v>0.11</v>
      </c>
      <c r="J43" s="57">
        <f>I43+5%</f>
        <v>0.16</v>
      </c>
      <c r="K43" s="282"/>
      <c r="L43" s="101">
        <f t="shared" si="16"/>
        <v>0.11</v>
      </c>
      <c r="M43" s="97">
        <f>L43+2%</f>
        <v>0.13</v>
      </c>
      <c r="N43" s="57">
        <f>M43+5%</f>
        <v>0.18</v>
      </c>
      <c r="O43" s="274"/>
      <c r="P43" s="202"/>
    </row>
    <row r="44" spans="1:16" ht="14.25">
      <c r="A44" s="281"/>
      <c r="B44" s="52" t="s">
        <v>215</v>
      </c>
      <c r="C44" s="52" t="s">
        <v>288</v>
      </c>
      <c r="D44" s="51" t="s">
        <v>89</v>
      </c>
      <c r="E44" s="96">
        <v>0.04</v>
      </c>
      <c r="F44" s="57">
        <v>0.06</v>
      </c>
      <c r="G44" s="57">
        <f t="shared" si="18"/>
        <v>0.1</v>
      </c>
      <c r="H44" s="90">
        <f t="shared" si="14"/>
        <v>0.07</v>
      </c>
      <c r="I44" s="97">
        <f>H44+2%</f>
        <v>0.09000000000000001</v>
      </c>
      <c r="J44" s="57">
        <f t="shared" si="15"/>
        <v>0.13</v>
      </c>
      <c r="K44" s="282"/>
      <c r="L44" s="101">
        <f t="shared" si="16"/>
        <v>0.09</v>
      </c>
      <c r="M44" s="97">
        <f>L44+2%</f>
        <v>0.11</v>
      </c>
      <c r="N44" s="57">
        <f t="shared" si="17"/>
        <v>0.15</v>
      </c>
      <c r="O44" s="274"/>
      <c r="P44" s="203"/>
    </row>
    <row r="45" spans="1:16" ht="14.25">
      <c r="A45" s="281"/>
      <c r="B45" s="52" t="s">
        <v>289</v>
      </c>
      <c r="C45" s="52" t="s">
        <v>290</v>
      </c>
      <c r="D45" s="51" t="s">
        <v>12</v>
      </c>
      <c r="E45" s="96">
        <v>0.07</v>
      </c>
      <c r="F45" s="57">
        <v>0.09</v>
      </c>
      <c r="G45" s="57">
        <f>F45+5%</f>
        <v>0.14</v>
      </c>
      <c r="H45" s="90">
        <f t="shared" si="14"/>
        <v>0.1</v>
      </c>
      <c r="I45" s="97">
        <f>H45+2%</f>
        <v>0.12000000000000001</v>
      </c>
      <c r="J45" s="57">
        <f t="shared" si="15"/>
        <v>0.16</v>
      </c>
      <c r="K45" s="282"/>
      <c r="L45" s="101">
        <f t="shared" si="16"/>
        <v>0.12000000000000001</v>
      </c>
      <c r="M45" s="97">
        <f>L45+2%</f>
        <v>0.14</v>
      </c>
      <c r="N45" s="57">
        <f t="shared" si="17"/>
        <v>0.18000000000000002</v>
      </c>
      <c r="O45" s="274"/>
      <c r="P45" s="202"/>
    </row>
    <row r="46" spans="1:16" ht="14.25">
      <c r="A46" s="281"/>
      <c r="B46" s="52" t="s">
        <v>214</v>
      </c>
      <c r="C46" s="52" t="s">
        <v>291</v>
      </c>
      <c r="D46" s="51" t="s">
        <v>12</v>
      </c>
      <c r="E46" s="96">
        <v>0.1</v>
      </c>
      <c r="F46" s="57">
        <v>0.2</v>
      </c>
      <c r="G46" s="57">
        <f t="shared" si="18"/>
        <v>0.24000000000000002</v>
      </c>
      <c r="H46" s="90">
        <f t="shared" si="14"/>
        <v>0.13</v>
      </c>
      <c r="I46" s="59">
        <f>IF(H46+2%&lt;F46,F46,H46+2%)</f>
        <v>0.2</v>
      </c>
      <c r="J46" s="57">
        <f t="shared" si="15"/>
        <v>0.24000000000000002</v>
      </c>
      <c r="K46" s="282"/>
      <c r="L46" s="101">
        <f t="shared" si="16"/>
        <v>0.15000000000000002</v>
      </c>
      <c r="M46" s="59">
        <f>IF(L46+2%&lt;I46,I46,L46+2%)</f>
        <v>0.2</v>
      </c>
      <c r="N46" s="57">
        <f t="shared" si="17"/>
        <v>0.24000000000000002</v>
      </c>
      <c r="O46" s="274"/>
      <c r="P46" s="202"/>
    </row>
    <row r="47" spans="1:16" ht="14.25">
      <c r="A47" s="281"/>
      <c r="B47" s="52" t="s">
        <v>213</v>
      </c>
      <c r="C47" s="52" t="s">
        <v>292</v>
      </c>
      <c r="D47" s="51" t="s">
        <v>30</v>
      </c>
      <c r="E47" s="96">
        <v>0.06</v>
      </c>
      <c r="F47" s="57">
        <v>0.09</v>
      </c>
      <c r="G47" s="57">
        <f aca="true" t="shared" si="19" ref="G47:G52">F47+5%</f>
        <v>0.14</v>
      </c>
      <c r="H47" s="90">
        <f t="shared" si="14"/>
        <v>0.09</v>
      </c>
      <c r="I47" s="97">
        <f aca="true" t="shared" si="20" ref="I47:I52">H47+2%</f>
        <v>0.11</v>
      </c>
      <c r="J47" s="57">
        <f>I47+3%</f>
        <v>0.14</v>
      </c>
      <c r="K47" s="282"/>
      <c r="L47" s="101">
        <f t="shared" si="16"/>
        <v>0.11</v>
      </c>
      <c r="M47" s="97">
        <f aca="true" t="shared" si="21" ref="M47:M52">L47+2%</f>
        <v>0.13</v>
      </c>
      <c r="N47" s="57">
        <f>M47+3%</f>
        <v>0.16</v>
      </c>
      <c r="O47" s="274"/>
      <c r="P47" s="202"/>
    </row>
    <row r="48" spans="1:16" ht="14.25">
      <c r="A48" s="281"/>
      <c r="B48" s="52" t="s">
        <v>293</v>
      </c>
      <c r="C48" s="52" t="s">
        <v>294</v>
      </c>
      <c r="D48" s="51" t="s">
        <v>12</v>
      </c>
      <c r="E48" s="96">
        <v>0.06</v>
      </c>
      <c r="F48" s="57">
        <v>0.09</v>
      </c>
      <c r="G48" s="57">
        <f t="shared" si="19"/>
        <v>0.14</v>
      </c>
      <c r="H48" s="90">
        <f t="shared" si="14"/>
        <v>0.09</v>
      </c>
      <c r="I48" s="97">
        <f t="shared" si="20"/>
        <v>0.11</v>
      </c>
      <c r="J48" s="57">
        <f t="shared" si="15"/>
        <v>0.15</v>
      </c>
      <c r="K48" s="282"/>
      <c r="L48" s="101">
        <f t="shared" si="16"/>
        <v>0.11</v>
      </c>
      <c r="M48" s="97">
        <f t="shared" si="21"/>
        <v>0.13</v>
      </c>
      <c r="N48" s="57">
        <f t="shared" si="17"/>
        <v>0.17</v>
      </c>
      <c r="O48" s="274"/>
      <c r="P48" s="202"/>
    </row>
    <row r="49" spans="1:16" ht="14.25">
      <c r="A49" s="281"/>
      <c r="B49" s="52" t="s">
        <v>212</v>
      </c>
      <c r="C49" s="52" t="s">
        <v>295</v>
      </c>
      <c r="D49" s="51" t="s">
        <v>12</v>
      </c>
      <c r="E49" s="96">
        <v>0.06</v>
      </c>
      <c r="F49" s="57">
        <v>0.09</v>
      </c>
      <c r="G49" s="57">
        <f t="shared" si="19"/>
        <v>0.14</v>
      </c>
      <c r="H49" s="90">
        <f t="shared" si="14"/>
        <v>0.09</v>
      </c>
      <c r="I49" s="97">
        <f t="shared" si="20"/>
        <v>0.11</v>
      </c>
      <c r="J49" s="57">
        <f t="shared" si="15"/>
        <v>0.15</v>
      </c>
      <c r="K49" s="282"/>
      <c r="L49" s="101">
        <f t="shared" si="16"/>
        <v>0.11</v>
      </c>
      <c r="M49" s="97">
        <f t="shared" si="21"/>
        <v>0.13</v>
      </c>
      <c r="N49" s="57">
        <f t="shared" si="17"/>
        <v>0.17</v>
      </c>
      <c r="O49" s="274"/>
      <c r="P49" s="202"/>
    </row>
    <row r="50" spans="1:16" ht="14.25">
      <c r="A50" s="282"/>
      <c r="B50" s="52" t="s">
        <v>296</v>
      </c>
      <c r="C50" s="52" t="s">
        <v>297</v>
      </c>
      <c r="D50" s="46" t="s">
        <v>182</v>
      </c>
      <c r="E50" s="96">
        <v>0.06</v>
      </c>
      <c r="F50" s="57">
        <v>0.09</v>
      </c>
      <c r="G50" s="57">
        <f t="shared" si="19"/>
        <v>0.14</v>
      </c>
      <c r="H50" s="90">
        <f t="shared" si="14"/>
        <v>0.09</v>
      </c>
      <c r="I50" s="97">
        <f t="shared" si="20"/>
        <v>0.11</v>
      </c>
      <c r="J50" s="57">
        <f t="shared" si="15"/>
        <v>0.15</v>
      </c>
      <c r="K50" s="282"/>
      <c r="L50" s="101">
        <f t="shared" si="16"/>
        <v>0.11</v>
      </c>
      <c r="M50" s="97">
        <f t="shared" si="21"/>
        <v>0.13</v>
      </c>
      <c r="N50" s="57">
        <f t="shared" si="17"/>
        <v>0.17</v>
      </c>
      <c r="O50" s="274"/>
      <c r="P50" s="204"/>
    </row>
    <row r="51" spans="1:16" ht="14.25">
      <c r="A51" s="283"/>
      <c r="B51" s="52" t="s">
        <v>211</v>
      </c>
      <c r="C51" s="52" t="s">
        <v>298</v>
      </c>
      <c r="D51" s="46" t="s">
        <v>182</v>
      </c>
      <c r="E51" s="96">
        <v>0.05</v>
      </c>
      <c r="F51" s="57">
        <v>0.08</v>
      </c>
      <c r="G51" s="57">
        <f t="shared" si="19"/>
        <v>0.13</v>
      </c>
      <c r="H51" s="90">
        <f t="shared" si="14"/>
        <v>0.08</v>
      </c>
      <c r="I51" s="97">
        <f t="shared" si="20"/>
        <v>0.1</v>
      </c>
      <c r="J51" s="57">
        <f t="shared" si="15"/>
        <v>0.14</v>
      </c>
      <c r="K51" s="282"/>
      <c r="L51" s="101">
        <f t="shared" si="16"/>
        <v>0.1</v>
      </c>
      <c r="M51" s="97">
        <f t="shared" si="21"/>
        <v>0.12000000000000001</v>
      </c>
      <c r="N51" s="57">
        <f t="shared" si="17"/>
        <v>0.16</v>
      </c>
      <c r="O51" s="274"/>
      <c r="P51" s="202"/>
    </row>
    <row r="52" spans="1:16" ht="14.25">
      <c r="A52" s="214" t="s">
        <v>612</v>
      </c>
      <c r="B52" s="215" t="s">
        <v>614</v>
      </c>
      <c r="C52" s="215" t="s">
        <v>622</v>
      </c>
      <c r="D52" s="216" t="s">
        <v>623</v>
      </c>
      <c r="E52" s="96">
        <v>0.05</v>
      </c>
      <c r="F52" s="57">
        <v>0.07</v>
      </c>
      <c r="G52" s="57">
        <f t="shared" si="19"/>
        <v>0.12000000000000001</v>
      </c>
      <c r="H52" s="90">
        <f t="shared" si="14"/>
        <v>0.08</v>
      </c>
      <c r="I52" s="97">
        <f t="shared" si="20"/>
        <v>0.1</v>
      </c>
      <c r="J52" s="57">
        <f t="shared" si="15"/>
        <v>0.14</v>
      </c>
      <c r="K52" s="285"/>
      <c r="L52" s="101">
        <f t="shared" si="16"/>
        <v>0.1</v>
      </c>
      <c r="M52" s="97">
        <f t="shared" si="21"/>
        <v>0.12000000000000001</v>
      </c>
      <c r="N52" s="57">
        <f t="shared" si="17"/>
        <v>0.16</v>
      </c>
      <c r="O52" s="286"/>
      <c r="P52" s="202"/>
    </row>
    <row r="53" spans="1:16" ht="24" customHeight="1">
      <c r="A53" s="280" t="s">
        <v>97</v>
      </c>
      <c r="B53" s="52" t="s">
        <v>210</v>
      </c>
      <c r="C53" s="52" t="s">
        <v>299</v>
      </c>
      <c r="D53" s="51" t="s">
        <v>99</v>
      </c>
      <c r="E53" s="96">
        <v>0.1</v>
      </c>
      <c r="F53" s="57" t="s">
        <v>504</v>
      </c>
      <c r="G53" s="57" t="s">
        <v>505</v>
      </c>
      <c r="H53" s="89">
        <v>0.1</v>
      </c>
      <c r="I53" s="57" t="s">
        <v>504</v>
      </c>
      <c r="J53" s="57" t="s">
        <v>505</v>
      </c>
      <c r="K53" s="273" t="s">
        <v>319</v>
      </c>
      <c r="L53" s="99">
        <v>0.1</v>
      </c>
      <c r="M53" s="57" t="s">
        <v>504</v>
      </c>
      <c r="N53" s="57" t="s">
        <v>505</v>
      </c>
      <c r="O53" s="273" t="s">
        <v>319</v>
      </c>
      <c r="P53" s="205"/>
    </row>
    <row r="54" spans="1:16" ht="24">
      <c r="A54" s="281"/>
      <c r="B54" s="52" t="s">
        <v>230</v>
      </c>
      <c r="C54" s="52" t="s">
        <v>300</v>
      </c>
      <c r="D54" s="51" t="s">
        <v>236</v>
      </c>
      <c r="E54" s="96">
        <v>0.1</v>
      </c>
      <c r="F54" s="57" t="s">
        <v>504</v>
      </c>
      <c r="G54" s="57" t="s">
        <v>505</v>
      </c>
      <c r="H54" s="89">
        <v>0.1</v>
      </c>
      <c r="I54" s="57" t="s">
        <v>504</v>
      </c>
      <c r="J54" s="57" t="s">
        <v>505</v>
      </c>
      <c r="K54" s="274"/>
      <c r="L54" s="99">
        <v>0.1</v>
      </c>
      <c r="M54" s="57" t="s">
        <v>504</v>
      </c>
      <c r="N54" s="57" t="s">
        <v>505</v>
      </c>
      <c r="O54" s="274"/>
      <c r="P54" s="204"/>
    </row>
    <row r="55" spans="1:16" ht="24">
      <c r="A55" s="281"/>
      <c r="B55" s="52" t="s">
        <v>231</v>
      </c>
      <c r="C55" s="52" t="s">
        <v>301</v>
      </c>
      <c r="D55" s="51" t="s">
        <v>237</v>
      </c>
      <c r="E55" s="96">
        <v>0.1</v>
      </c>
      <c r="F55" s="57" t="s">
        <v>502</v>
      </c>
      <c r="G55" s="57" t="s">
        <v>386</v>
      </c>
      <c r="H55" s="89">
        <v>0.1</v>
      </c>
      <c r="I55" s="57" t="s">
        <v>502</v>
      </c>
      <c r="J55" s="57" t="s">
        <v>386</v>
      </c>
      <c r="K55" s="274"/>
      <c r="L55" s="99">
        <v>0.1</v>
      </c>
      <c r="M55" s="57" t="s">
        <v>502</v>
      </c>
      <c r="N55" s="57" t="s">
        <v>386</v>
      </c>
      <c r="O55" s="274"/>
      <c r="P55" s="204"/>
    </row>
    <row r="56" spans="1:16" ht="14.25">
      <c r="A56" s="281"/>
      <c r="B56" s="52" t="s">
        <v>702</v>
      </c>
      <c r="C56" s="52" t="s">
        <v>703</v>
      </c>
      <c r="D56" s="51" t="s">
        <v>106</v>
      </c>
      <c r="E56" s="96">
        <v>0.005</v>
      </c>
      <c r="F56" s="59">
        <v>0.005</v>
      </c>
      <c r="G56" s="57">
        <v>0.015</v>
      </c>
      <c r="H56" s="89">
        <v>0.005</v>
      </c>
      <c r="I56" s="59">
        <v>0.005</v>
      </c>
      <c r="J56" s="57">
        <v>0.015</v>
      </c>
      <c r="K56" s="274"/>
      <c r="L56" s="99">
        <v>0.005</v>
      </c>
      <c r="M56" s="59">
        <v>0.005</v>
      </c>
      <c r="N56" s="57">
        <v>0.015</v>
      </c>
      <c r="O56" s="274"/>
      <c r="P56" s="204"/>
    </row>
    <row r="57" spans="1:16" ht="14.25">
      <c r="A57" s="281"/>
      <c r="B57" s="52" t="s">
        <v>221</v>
      </c>
      <c r="C57" s="52" t="s">
        <v>302</v>
      </c>
      <c r="D57" s="51" t="s">
        <v>106</v>
      </c>
      <c r="E57" s="96">
        <v>0.012</v>
      </c>
      <c r="F57" s="59">
        <v>0.012</v>
      </c>
      <c r="G57" s="59">
        <v>0.022</v>
      </c>
      <c r="H57" s="89">
        <v>0.012</v>
      </c>
      <c r="I57" s="59">
        <v>0.012</v>
      </c>
      <c r="J57" s="57">
        <v>0.022</v>
      </c>
      <c r="K57" s="274"/>
      <c r="L57" s="99">
        <v>0.012</v>
      </c>
      <c r="M57" s="59">
        <v>0.012</v>
      </c>
      <c r="N57" s="59">
        <v>0.022</v>
      </c>
      <c r="O57" s="274"/>
      <c r="P57" s="204"/>
    </row>
    <row r="58" spans="1:15" ht="14.25">
      <c r="A58" s="279"/>
      <c r="B58" s="52" t="s">
        <v>220</v>
      </c>
      <c r="C58" s="52" t="s">
        <v>303</v>
      </c>
      <c r="D58" s="51" t="s">
        <v>106</v>
      </c>
      <c r="E58" s="96">
        <v>0.02</v>
      </c>
      <c r="F58" s="59">
        <v>0.02</v>
      </c>
      <c r="G58" s="59">
        <v>0.03</v>
      </c>
      <c r="H58" s="89">
        <v>0.02</v>
      </c>
      <c r="I58" s="59">
        <v>0.02</v>
      </c>
      <c r="J58" s="57">
        <v>0.03</v>
      </c>
      <c r="K58" s="275"/>
      <c r="L58" s="99">
        <v>0.02</v>
      </c>
      <c r="M58" s="59">
        <v>0.02</v>
      </c>
      <c r="N58" s="59">
        <v>0.03</v>
      </c>
      <c r="O58" s="275"/>
    </row>
    <row r="59" spans="1:12" s="181" customFormat="1" ht="18.75" customHeight="1">
      <c r="A59" s="181" t="s">
        <v>499</v>
      </c>
      <c r="E59" s="182"/>
      <c r="H59" s="182"/>
      <c r="J59" s="183"/>
      <c r="L59" s="182"/>
    </row>
  </sheetData>
  <sheetProtection/>
  <mergeCells count="12">
    <mergeCell ref="O53:O58"/>
    <mergeCell ref="A53:A58"/>
    <mergeCell ref="A38:A51"/>
    <mergeCell ref="K53:K58"/>
    <mergeCell ref="K38:K52"/>
    <mergeCell ref="O38:O52"/>
    <mergeCell ref="K4:K21"/>
    <mergeCell ref="K22:K37"/>
    <mergeCell ref="A4:A21"/>
    <mergeCell ref="A22:A37"/>
    <mergeCell ref="O4:O21"/>
    <mergeCell ref="O22:O3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pane ySplit="2" topLeftCell="A12" activePane="bottomLeft" state="frozen"/>
      <selection pane="topLeft" activeCell="A1" sqref="A1"/>
      <selection pane="bottomLeft" activeCell="I23" sqref="I23"/>
    </sheetView>
  </sheetViews>
  <sheetFormatPr defaultColWidth="9.00390625" defaultRowHeight="14.25"/>
  <cols>
    <col min="4" max="7" width="9.00390625" style="83" customWidth="1"/>
  </cols>
  <sheetData>
    <row r="1" spans="1:8" ht="14.25">
      <c r="A1" s="132" t="s">
        <v>110</v>
      </c>
      <c r="B1" s="132"/>
      <c r="C1" s="132"/>
      <c r="D1" s="132"/>
      <c r="E1" s="132"/>
      <c r="F1" s="132"/>
      <c r="G1" s="132"/>
      <c r="H1" s="132" t="str">
        <f>'交易简表'!M1</f>
        <v>（更新至2018年9月17日）</v>
      </c>
    </row>
    <row r="2" spans="1:8" ht="33.75">
      <c r="A2" s="24" t="s">
        <v>0</v>
      </c>
      <c r="B2" s="24" t="s">
        <v>1</v>
      </c>
      <c r="C2" s="24" t="s">
        <v>2</v>
      </c>
      <c r="D2" s="74" t="s">
        <v>310</v>
      </c>
      <c r="E2" s="75" t="s">
        <v>309</v>
      </c>
      <c r="F2" s="74" t="s">
        <v>311</v>
      </c>
      <c r="G2" s="75" t="s">
        <v>312</v>
      </c>
      <c r="H2" s="25" t="s">
        <v>111</v>
      </c>
    </row>
    <row r="3" spans="1:8" ht="12.75" customHeight="1">
      <c r="A3" s="289" t="s">
        <v>73</v>
      </c>
      <c r="B3" s="27" t="s">
        <v>81</v>
      </c>
      <c r="C3" s="27" t="s">
        <v>82</v>
      </c>
      <c r="D3" s="76">
        <v>0</v>
      </c>
      <c r="E3" s="230">
        <v>0</v>
      </c>
      <c r="F3" s="77">
        <v>1</v>
      </c>
      <c r="G3" s="77">
        <v>500</v>
      </c>
      <c r="H3" s="28" t="s">
        <v>112</v>
      </c>
    </row>
    <row r="4" spans="1:8" ht="14.25">
      <c r="A4" s="290"/>
      <c r="B4" s="27" t="s">
        <v>78</v>
      </c>
      <c r="C4" s="27" t="s">
        <v>30</v>
      </c>
      <c r="D4" s="76">
        <v>0</v>
      </c>
      <c r="E4" s="77">
        <v>0</v>
      </c>
      <c r="F4" s="77">
        <v>1</v>
      </c>
      <c r="G4" s="77">
        <v>500</v>
      </c>
      <c r="H4" s="28" t="s">
        <v>113</v>
      </c>
    </row>
    <row r="5" spans="1:8" ht="14.25">
      <c r="A5" s="290"/>
      <c r="B5" s="27" t="s">
        <v>88</v>
      </c>
      <c r="C5" s="27" t="s">
        <v>89</v>
      </c>
      <c r="D5" s="76">
        <v>0</v>
      </c>
      <c r="E5" s="77">
        <v>0</v>
      </c>
      <c r="F5" s="77">
        <v>1</v>
      </c>
      <c r="G5" s="77">
        <v>500</v>
      </c>
      <c r="H5" s="28" t="s">
        <v>114</v>
      </c>
    </row>
    <row r="6" spans="1:8" ht="14.25">
      <c r="A6" s="290"/>
      <c r="B6" s="27" t="s">
        <v>74</v>
      </c>
      <c r="C6" s="27" t="s">
        <v>30</v>
      </c>
      <c r="D6" s="76">
        <v>0</v>
      </c>
      <c r="E6" s="77">
        <v>0</v>
      </c>
      <c r="F6" s="77">
        <v>1</v>
      </c>
      <c r="G6" s="77">
        <v>500</v>
      </c>
      <c r="H6" s="28" t="s">
        <v>115</v>
      </c>
    </row>
    <row r="7" spans="1:8" ht="14.25">
      <c r="A7" s="290"/>
      <c r="B7" s="27" t="s">
        <v>84</v>
      </c>
      <c r="C7" s="27" t="s">
        <v>12</v>
      </c>
      <c r="D7" s="76">
        <v>0</v>
      </c>
      <c r="E7" s="77">
        <v>0</v>
      </c>
      <c r="F7" s="77">
        <v>1</v>
      </c>
      <c r="G7" s="77">
        <v>500</v>
      </c>
      <c r="H7" s="28" t="s">
        <v>116</v>
      </c>
    </row>
    <row r="8" spans="1:8" ht="14.25">
      <c r="A8" s="290"/>
      <c r="B8" s="27" t="s">
        <v>93</v>
      </c>
      <c r="C8" s="27" t="s">
        <v>30</v>
      </c>
      <c r="D8" s="76">
        <v>0</v>
      </c>
      <c r="E8" s="77">
        <v>0</v>
      </c>
      <c r="F8" s="77">
        <v>1</v>
      </c>
      <c r="G8" s="77">
        <v>500</v>
      </c>
      <c r="H8" s="28" t="s">
        <v>117</v>
      </c>
    </row>
    <row r="9" spans="1:8" ht="14.25">
      <c r="A9" s="290"/>
      <c r="B9" s="27" t="s">
        <v>91</v>
      </c>
      <c r="C9" s="27" t="s">
        <v>12</v>
      </c>
      <c r="D9" s="76">
        <v>0</v>
      </c>
      <c r="E9" s="77">
        <v>0</v>
      </c>
      <c r="F9" s="77">
        <v>1</v>
      </c>
      <c r="G9" s="77">
        <v>500</v>
      </c>
      <c r="H9" s="29"/>
    </row>
    <row r="10" spans="1:8" ht="14.25">
      <c r="A10" s="290"/>
      <c r="B10" s="27" t="s">
        <v>79</v>
      </c>
      <c r="C10" s="27" t="s">
        <v>12</v>
      </c>
      <c r="D10" s="76">
        <v>0</v>
      </c>
      <c r="E10" s="77">
        <v>0</v>
      </c>
      <c r="F10" s="77">
        <v>1</v>
      </c>
      <c r="G10" s="77">
        <v>500</v>
      </c>
      <c r="H10" s="28" t="s">
        <v>118</v>
      </c>
    </row>
    <row r="11" spans="1:8" ht="14.25">
      <c r="A11" s="290"/>
      <c r="B11" s="27" t="s">
        <v>92</v>
      </c>
      <c r="C11" s="27" t="s">
        <v>12</v>
      </c>
      <c r="D11" s="76">
        <v>0</v>
      </c>
      <c r="E11" s="77">
        <v>0</v>
      </c>
      <c r="F11" s="77">
        <v>1</v>
      </c>
      <c r="G11" s="77">
        <v>500</v>
      </c>
      <c r="H11" s="28"/>
    </row>
    <row r="12" spans="1:8" ht="14.25">
      <c r="A12" s="290"/>
      <c r="B12" s="27" t="s">
        <v>87</v>
      </c>
      <c r="C12" s="27" t="s">
        <v>30</v>
      </c>
      <c r="D12" s="76">
        <v>0</v>
      </c>
      <c r="E12" s="77">
        <v>0</v>
      </c>
      <c r="F12" s="77">
        <v>1</v>
      </c>
      <c r="G12" s="77">
        <v>500</v>
      </c>
      <c r="H12" s="28" t="s">
        <v>119</v>
      </c>
    </row>
    <row r="13" spans="1:8" ht="22.5">
      <c r="A13" s="290"/>
      <c r="B13" s="27" t="s">
        <v>94</v>
      </c>
      <c r="C13" s="27" t="s">
        <v>12</v>
      </c>
      <c r="D13" s="76">
        <v>0</v>
      </c>
      <c r="E13" s="77">
        <v>0</v>
      </c>
      <c r="F13" s="77">
        <v>1</v>
      </c>
      <c r="G13" s="77">
        <v>500</v>
      </c>
      <c r="H13" s="28"/>
    </row>
    <row r="14" spans="1:8" ht="22.5">
      <c r="A14" s="290"/>
      <c r="B14" s="27" t="s">
        <v>96</v>
      </c>
      <c r="C14" s="27" t="s">
        <v>12</v>
      </c>
      <c r="D14" s="76">
        <v>0</v>
      </c>
      <c r="E14" s="77">
        <v>0</v>
      </c>
      <c r="F14" s="77">
        <v>1</v>
      </c>
      <c r="G14" s="77">
        <v>500</v>
      </c>
      <c r="H14" s="28"/>
    </row>
    <row r="15" spans="1:8" ht="14.25">
      <c r="A15" s="290"/>
      <c r="B15" s="27" t="s">
        <v>178</v>
      </c>
      <c r="C15" s="27" t="s">
        <v>229</v>
      </c>
      <c r="D15" s="76">
        <v>0</v>
      </c>
      <c r="E15" s="77">
        <v>0</v>
      </c>
      <c r="F15" s="77">
        <v>1</v>
      </c>
      <c r="G15" s="77">
        <v>500</v>
      </c>
      <c r="H15" s="28" t="s">
        <v>180</v>
      </c>
    </row>
    <row r="16" spans="1:8" ht="14.25">
      <c r="A16" s="290"/>
      <c r="B16" s="27" t="s">
        <v>179</v>
      </c>
      <c r="C16" s="27" t="s">
        <v>229</v>
      </c>
      <c r="D16" s="76">
        <v>0</v>
      </c>
      <c r="E16" s="77">
        <v>0</v>
      </c>
      <c r="F16" s="77">
        <v>1</v>
      </c>
      <c r="G16" s="77">
        <v>500</v>
      </c>
      <c r="H16" s="28" t="s">
        <v>181</v>
      </c>
    </row>
    <row r="17" spans="1:8" ht="33.75">
      <c r="A17" s="291"/>
      <c r="B17" s="259" t="s">
        <v>730</v>
      </c>
      <c r="C17" s="27" t="s">
        <v>731</v>
      </c>
      <c r="D17" s="27">
        <v>0</v>
      </c>
      <c r="E17" s="27">
        <v>0</v>
      </c>
      <c r="F17" s="27">
        <v>1</v>
      </c>
      <c r="G17" s="27">
        <v>100</v>
      </c>
      <c r="H17" s="260"/>
    </row>
    <row r="18" spans="1:8" ht="14.25">
      <c r="A18" s="217" t="s">
        <v>612</v>
      </c>
      <c r="B18" s="218" t="s">
        <v>624</v>
      </c>
      <c r="C18" s="219" t="s">
        <v>625</v>
      </c>
      <c r="D18" s="76">
        <v>0</v>
      </c>
      <c r="E18" s="82">
        <v>0</v>
      </c>
      <c r="F18" s="82">
        <v>1</v>
      </c>
      <c r="G18" s="82">
        <v>500</v>
      </c>
      <c r="H18" s="34"/>
    </row>
    <row r="19" spans="1:8" ht="14.25">
      <c r="A19" s="292" t="s">
        <v>48</v>
      </c>
      <c r="B19" s="27" t="s">
        <v>52</v>
      </c>
      <c r="C19" s="27" t="s">
        <v>12</v>
      </c>
      <c r="D19" s="76">
        <v>0</v>
      </c>
      <c r="E19" s="78">
        <v>1000</v>
      </c>
      <c r="F19" s="78">
        <v>0</v>
      </c>
      <c r="G19" s="78">
        <v>1000</v>
      </c>
      <c r="H19" s="28" t="s">
        <v>120</v>
      </c>
    </row>
    <row r="20" spans="1:8" ht="14.25">
      <c r="A20" s="292"/>
      <c r="B20" s="27" t="s">
        <v>57</v>
      </c>
      <c r="C20" s="27" t="s">
        <v>12</v>
      </c>
      <c r="D20" s="76">
        <v>0</v>
      </c>
      <c r="E20" s="78">
        <v>1000</v>
      </c>
      <c r="F20" s="78">
        <v>0</v>
      </c>
      <c r="G20" s="78">
        <v>1000</v>
      </c>
      <c r="H20" s="28" t="s">
        <v>120</v>
      </c>
    </row>
    <row r="21" spans="1:8" ht="14.25">
      <c r="A21" s="292"/>
      <c r="B21" s="27" t="s">
        <v>55</v>
      </c>
      <c r="C21" s="27" t="s">
        <v>12</v>
      </c>
      <c r="D21" s="76">
        <v>0</v>
      </c>
      <c r="E21" s="79">
        <v>2000</v>
      </c>
      <c r="F21" s="78">
        <v>0</v>
      </c>
      <c r="G21" s="79">
        <v>2000</v>
      </c>
      <c r="H21" s="28" t="s">
        <v>121</v>
      </c>
    </row>
    <row r="22" spans="1:8" ht="22.5">
      <c r="A22" s="292"/>
      <c r="B22" s="27" t="s">
        <v>56</v>
      </c>
      <c r="C22" s="27" t="s">
        <v>12</v>
      </c>
      <c r="D22" s="76">
        <v>0</v>
      </c>
      <c r="E22" s="79">
        <v>1000</v>
      </c>
      <c r="F22" s="78">
        <v>0</v>
      </c>
      <c r="G22" s="79">
        <v>1000</v>
      </c>
      <c r="H22" s="28"/>
    </row>
    <row r="23" spans="1:8" ht="14.25">
      <c r="A23" s="292"/>
      <c r="B23" s="27" t="s">
        <v>62</v>
      </c>
      <c r="C23" s="27" t="s">
        <v>63</v>
      </c>
      <c r="D23" s="76">
        <v>0</v>
      </c>
      <c r="E23" s="79">
        <v>500</v>
      </c>
      <c r="F23" s="78">
        <v>0</v>
      </c>
      <c r="G23" s="79">
        <v>500</v>
      </c>
      <c r="H23" s="28"/>
    </row>
    <row r="24" spans="1:8" ht="14.25">
      <c r="A24" s="292"/>
      <c r="B24" s="27" t="s">
        <v>59</v>
      </c>
      <c r="C24" s="27" t="s">
        <v>30</v>
      </c>
      <c r="D24" s="76">
        <v>0</v>
      </c>
      <c r="E24" s="80">
        <v>1000</v>
      </c>
      <c r="F24" s="78">
        <v>0</v>
      </c>
      <c r="G24" s="80">
        <v>1000</v>
      </c>
      <c r="H24" s="28"/>
    </row>
    <row r="25" spans="1:8" ht="22.5">
      <c r="A25" s="292"/>
      <c r="B25" s="27" t="s">
        <v>49</v>
      </c>
      <c r="C25" s="27" t="s">
        <v>12</v>
      </c>
      <c r="D25" s="76">
        <v>0</v>
      </c>
      <c r="E25" s="80">
        <v>1000</v>
      </c>
      <c r="F25" s="78">
        <v>0</v>
      </c>
      <c r="G25" s="80">
        <v>1000</v>
      </c>
      <c r="H25" s="30" t="s">
        <v>122</v>
      </c>
    </row>
    <row r="26" spans="1:8" ht="14.25">
      <c r="A26" s="292"/>
      <c r="B26" s="27" t="s">
        <v>60</v>
      </c>
      <c r="C26" s="27" t="s">
        <v>12</v>
      </c>
      <c r="D26" s="76">
        <v>0</v>
      </c>
      <c r="E26" s="80">
        <v>1000</v>
      </c>
      <c r="F26" s="78">
        <v>0</v>
      </c>
      <c r="G26" s="80">
        <v>1000</v>
      </c>
      <c r="H26" s="28"/>
    </row>
    <row r="27" spans="1:8" ht="14.25">
      <c r="A27" s="292"/>
      <c r="B27" s="27" t="s">
        <v>61</v>
      </c>
      <c r="C27" s="27" t="s">
        <v>30</v>
      </c>
      <c r="D27" s="76">
        <v>0</v>
      </c>
      <c r="E27" s="80">
        <v>1000</v>
      </c>
      <c r="F27" s="78">
        <v>0</v>
      </c>
      <c r="G27" s="80">
        <v>1000</v>
      </c>
      <c r="H27" s="28"/>
    </row>
    <row r="28" spans="1:8" ht="22.5">
      <c r="A28" s="292"/>
      <c r="B28" s="27" t="s">
        <v>58</v>
      </c>
      <c r="C28" s="27" t="s">
        <v>12</v>
      </c>
      <c r="D28" s="76">
        <v>0</v>
      </c>
      <c r="E28" s="81">
        <v>1000</v>
      </c>
      <c r="F28" s="78">
        <v>0</v>
      </c>
      <c r="G28" s="80">
        <v>1000</v>
      </c>
      <c r="H28" s="30" t="s">
        <v>123</v>
      </c>
    </row>
    <row r="29" spans="1:8" ht="14.25">
      <c r="A29" s="292"/>
      <c r="B29" s="27" t="s">
        <v>53</v>
      </c>
      <c r="C29" s="27" t="s">
        <v>54</v>
      </c>
      <c r="D29" s="76">
        <v>0</v>
      </c>
      <c r="E29" s="81">
        <v>1000</v>
      </c>
      <c r="F29" s="78">
        <v>0</v>
      </c>
      <c r="G29" s="80">
        <v>1000</v>
      </c>
      <c r="H29" s="30"/>
    </row>
    <row r="30" spans="1:8" ht="14.25">
      <c r="A30" s="292"/>
      <c r="B30" s="27" t="s">
        <v>64</v>
      </c>
      <c r="C30" s="27" t="s">
        <v>63</v>
      </c>
      <c r="D30" s="76">
        <v>0</v>
      </c>
      <c r="E30" s="81">
        <v>1000</v>
      </c>
      <c r="F30" s="78">
        <v>0</v>
      </c>
      <c r="G30" s="80">
        <v>1000</v>
      </c>
      <c r="H30" s="30"/>
    </row>
    <row r="31" spans="1:8" ht="14.25">
      <c r="A31" s="292"/>
      <c r="B31" s="27" t="s">
        <v>124</v>
      </c>
      <c r="C31" s="27" t="s">
        <v>30</v>
      </c>
      <c r="D31" s="76">
        <v>0</v>
      </c>
      <c r="E31" s="81">
        <v>300</v>
      </c>
      <c r="F31" s="78">
        <v>0</v>
      </c>
      <c r="G31" s="81">
        <v>300</v>
      </c>
      <c r="H31" s="30"/>
    </row>
    <row r="32" spans="1:8" ht="24">
      <c r="A32" s="292"/>
      <c r="B32" s="31" t="s">
        <v>125</v>
      </c>
      <c r="C32" s="32" t="s">
        <v>69</v>
      </c>
      <c r="D32" s="76">
        <v>0</v>
      </c>
      <c r="E32" s="81">
        <v>1000</v>
      </c>
      <c r="F32" s="78">
        <v>0</v>
      </c>
      <c r="G32" s="81">
        <v>1000</v>
      </c>
      <c r="H32" s="30"/>
    </row>
    <row r="33" spans="1:8" ht="24">
      <c r="A33" s="292"/>
      <c r="B33" s="31" t="s">
        <v>126</v>
      </c>
      <c r="C33" s="32" t="s">
        <v>69</v>
      </c>
      <c r="D33" s="76">
        <v>0</v>
      </c>
      <c r="E33" s="81">
        <v>1000</v>
      </c>
      <c r="F33" s="78">
        <v>0</v>
      </c>
      <c r="G33" s="81">
        <v>1000</v>
      </c>
      <c r="H33" s="30"/>
    </row>
    <row r="34" spans="1:8" ht="24">
      <c r="A34" s="292"/>
      <c r="B34" s="31" t="s">
        <v>127</v>
      </c>
      <c r="C34" s="33" t="s">
        <v>30</v>
      </c>
      <c r="D34" s="76">
        <v>0</v>
      </c>
      <c r="E34" s="81">
        <v>1000</v>
      </c>
      <c r="F34" s="78">
        <v>0</v>
      </c>
      <c r="G34" s="81">
        <v>1000</v>
      </c>
      <c r="H34" s="30"/>
    </row>
    <row r="35" spans="1:8" ht="36">
      <c r="A35" s="292"/>
      <c r="B35" s="168" t="s">
        <v>415</v>
      </c>
      <c r="C35" s="27" t="s">
        <v>12</v>
      </c>
      <c r="D35" s="76">
        <v>0</v>
      </c>
      <c r="E35" s="81">
        <v>0</v>
      </c>
      <c r="F35" s="78">
        <v>1</v>
      </c>
      <c r="G35" s="81">
        <v>100</v>
      </c>
      <c r="H35" s="30"/>
    </row>
    <row r="36" spans="1:8" ht="14.25">
      <c r="A36" s="289" t="s">
        <v>10</v>
      </c>
      <c r="B36" s="27" t="s">
        <v>29</v>
      </c>
      <c r="C36" s="27" t="s">
        <v>30</v>
      </c>
      <c r="D36" s="76">
        <v>1</v>
      </c>
      <c r="E36" s="82">
        <v>200</v>
      </c>
      <c r="F36" s="82">
        <v>1</v>
      </c>
      <c r="G36" s="82">
        <v>1000</v>
      </c>
      <c r="H36" s="28" t="s">
        <v>128</v>
      </c>
    </row>
    <row r="37" spans="1:8" ht="14.25">
      <c r="A37" s="290"/>
      <c r="B37" s="27" t="s">
        <v>498</v>
      </c>
      <c r="C37" s="27" t="s">
        <v>30</v>
      </c>
      <c r="D37" s="76">
        <v>1</v>
      </c>
      <c r="E37" s="82">
        <v>200</v>
      </c>
      <c r="F37" s="82">
        <v>1</v>
      </c>
      <c r="G37" s="82">
        <v>1000</v>
      </c>
      <c r="H37" s="28"/>
    </row>
    <row r="38" spans="1:8" ht="14.25">
      <c r="A38" s="290"/>
      <c r="B38" s="27" t="s">
        <v>129</v>
      </c>
      <c r="C38" s="27" t="s">
        <v>12</v>
      </c>
      <c r="D38" s="76">
        <v>1</v>
      </c>
      <c r="E38" s="82">
        <v>200</v>
      </c>
      <c r="F38" s="82">
        <v>1</v>
      </c>
      <c r="G38" s="82">
        <v>1000</v>
      </c>
      <c r="H38" s="28"/>
    </row>
    <row r="39" spans="1:8" ht="14.25">
      <c r="A39" s="290"/>
      <c r="B39" s="27" t="s">
        <v>35</v>
      </c>
      <c r="C39" s="27" t="s">
        <v>36</v>
      </c>
      <c r="D39" s="76">
        <v>1</v>
      </c>
      <c r="E39" s="82">
        <v>200</v>
      </c>
      <c r="F39" s="82">
        <v>1</v>
      </c>
      <c r="G39" s="82">
        <v>1000</v>
      </c>
      <c r="H39" s="28"/>
    </row>
    <row r="40" spans="1:8" ht="14.25">
      <c r="A40" s="290"/>
      <c r="B40" s="27" t="s">
        <v>130</v>
      </c>
      <c r="C40" s="27" t="s">
        <v>30</v>
      </c>
      <c r="D40" s="76">
        <v>1</v>
      </c>
      <c r="E40" s="82">
        <v>200</v>
      </c>
      <c r="F40" s="82">
        <v>1</v>
      </c>
      <c r="G40" s="82">
        <v>1000</v>
      </c>
      <c r="H40" s="28"/>
    </row>
    <row r="41" spans="1:8" ht="14.25">
      <c r="A41" s="290"/>
      <c r="B41" s="27" t="s">
        <v>33</v>
      </c>
      <c r="C41" s="27" t="s">
        <v>12</v>
      </c>
      <c r="D41" s="76">
        <v>1</v>
      </c>
      <c r="E41" s="82">
        <v>200</v>
      </c>
      <c r="F41" s="82">
        <v>1</v>
      </c>
      <c r="G41" s="82">
        <v>1000</v>
      </c>
      <c r="H41" s="28" t="s">
        <v>131</v>
      </c>
    </row>
    <row r="42" spans="1:8" ht="14.25">
      <c r="A42" s="290"/>
      <c r="B42" s="27" t="s">
        <v>34</v>
      </c>
      <c r="C42" s="26" t="s">
        <v>30</v>
      </c>
      <c r="D42" s="76">
        <v>1</v>
      </c>
      <c r="E42" s="82">
        <v>200</v>
      </c>
      <c r="F42" s="82">
        <v>1</v>
      </c>
      <c r="G42" s="82">
        <v>1000</v>
      </c>
      <c r="H42" s="34"/>
    </row>
    <row r="43" spans="1:8" ht="14.25">
      <c r="A43" s="290"/>
      <c r="B43" s="35" t="s">
        <v>132</v>
      </c>
      <c r="C43" s="27" t="s">
        <v>12</v>
      </c>
      <c r="D43" s="76">
        <v>1</v>
      </c>
      <c r="E43" s="82">
        <v>200</v>
      </c>
      <c r="F43" s="82">
        <v>1</v>
      </c>
      <c r="G43" s="82">
        <v>1000</v>
      </c>
      <c r="H43" s="28" t="s">
        <v>133</v>
      </c>
    </row>
    <row r="44" spans="1:8" ht="14.25">
      <c r="A44" s="290"/>
      <c r="B44" s="35" t="s">
        <v>134</v>
      </c>
      <c r="C44" s="27" t="s">
        <v>12</v>
      </c>
      <c r="D44" s="76">
        <v>1</v>
      </c>
      <c r="E44" s="82">
        <v>200</v>
      </c>
      <c r="F44" s="82">
        <v>1</v>
      </c>
      <c r="G44" s="82">
        <v>1000</v>
      </c>
      <c r="H44" s="28" t="s">
        <v>133</v>
      </c>
    </row>
    <row r="45" spans="1:8" ht="14.25">
      <c r="A45" s="290"/>
      <c r="B45" s="35" t="s">
        <v>22</v>
      </c>
      <c r="C45" s="27" t="s">
        <v>19</v>
      </c>
      <c r="D45" s="76">
        <v>1</v>
      </c>
      <c r="E45" s="82">
        <v>200</v>
      </c>
      <c r="F45" s="82">
        <v>1</v>
      </c>
      <c r="G45" s="82">
        <v>1000</v>
      </c>
      <c r="H45" s="28"/>
    </row>
    <row r="46" spans="1:8" ht="14.25">
      <c r="A46" s="290"/>
      <c r="B46" s="35" t="s">
        <v>24</v>
      </c>
      <c r="C46" s="27" t="s">
        <v>12</v>
      </c>
      <c r="D46" s="76">
        <v>1</v>
      </c>
      <c r="E46" s="82">
        <v>200</v>
      </c>
      <c r="F46" s="82">
        <v>1</v>
      </c>
      <c r="G46" s="82">
        <v>1000</v>
      </c>
      <c r="H46" s="28"/>
    </row>
    <row r="47" spans="1:8" ht="14.25">
      <c r="A47" s="290"/>
      <c r="B47" s="36" t="s">
        <v>27</v>
      </c>
      <c r="C47" s="26" t="s">
        <v>12</v>
      </c>
      <c r="D47" s="76">
        <v>1</v>
      </c>
      <c r="E47" s="82">
        <v>200</v>
      </c>
      <c r="F47" s="82">
        <v>1</v>
      </c>
      <c r="G47" s="82">
        <v>1000</v>
      </c>
      <c r="H47" s="34"/>
    </row>
    <row r="48" spans="1:8" ht="14.25">
      <c r="A48" s="290"/>
      <c r="B48" s="36" t="s">
        <v>44</v>
      </c>
      <c r="C48" s="26" t="s">
        <v>19</v>
      </c>
      <c r="D48" s="76">
        <v>1</v>
      </c>
      <c r="E48" s="82">
        <v>200</v>
      </c>
      <c r="F48" s="82">
        <v>1</v>
      </c>
      <c r="G48" s="82">
        <v>1000</v>
      </c>
      <c r="H48" s="34"/>
    </row>
    <row r="49" spans="1:8" ht="14.25">
      <c r="A49" s="289"/>
      <c r="B49" s="36" t="s">
        <v>45</v>
      </c>
      <c r="C49" s="26" t="s">
        <v>30</v>
      </c>
      <c r="D49" s="76">
        <v>1</v>
      </c>
      <c r="E49" s="82">
        <v>200</v>
      </c>
      <c r="F49" s="82">
        <v>1</v>
      </c>
      <c r="G49" s="82">
        <v>1000</v>
      </c>
      <c r="H49" s="34"/>
    </row>
    <row r="50" spans="1:8" ht="14.25">
      <c r="A50" s="289"/>
      <c r="B50" s="36" t="s">
        <v>47</v>
      </c>
      <c r="C50" s="26" t="s">
        <v>30</v>
      </c>
      <c r="D50" s="76">
        <v>1</v>
      </c>
      <c r="E50" s="82">
        <v>200</v>
      </c>
      <c r="F50" s="82">
        <v>1</v>
      </c>
      <c r="G50" s="82">
        <v>1000</v>
      </c>
      <c r="H50" s="34"/>
    </row>
    <row r="51" spans="1:8" ht="14.25">
      <c r="A51" s="289"/>
      <c r="B51" s="36" t="s">
        <v>519</v>
      </c>
      <c r="C51" s="26" t="s">
        <v>516</v>
      </c>
      <c r="D51" s="76">
        <v>1</v>
      </c>
      <c r="E51" s="82">
        <v>200</v>
      </c>
      <c r="F51" s="82">
        <v>1</v>
      </c>
      <c r="G51" s="82">
        <v>1000</v>
      </c>
      <c r="H51" s="34"/>
    </row>
    <row r="52" spans="1:8" ht="33.75">
      <c r="A52" s="289"/>
      <c r="B52" s="169" t="s">
        <v>418</v>
      </c>
      <c r="C52" s="27" t="s">
        <v>12</v>
      </c>
      <c r="D52" s="76">
        <v>1</v>
      </c>
      <c r="E52" s="82">
        <v>2</v>
      </c>
      <c r="F52" s="82">
        <v>1</v>
      </c>
      <c r="G52" s="82">
        <v>100</v>
      </c>
      <c r="H52" s="34"/>
    </row>
    <row r="53" spans="1:8" ht="22.5">
      <c r="A53" s="287" t="s">
        <v>135</v>
      </c>
      <c r="B53" s="37" t="s">
        <v>136</v>
      </c>
      <c r="C53" s="38" t="s">
        <v>99</v>
      </c>
      <c r="D53" s="76">
        <v>1</v>
      </c>
      <c r="E53" s="82">
        <v>10</v>
      </c>
      <c r="F53" s="82">
        <v>1</v>
      </c>
      <c r="G53" s="82">
        <v>20</v>
      </c>
      <c r="H53" s="39"/>
    </row>
    <row r="54" spans="1:8" ht="22.5">
      <c r="A54" s="287"/>
      <c r="B54" s="41" t="s">
        <v>232</v>
      </c>
      <c r="C54" s="38" t="s">
        <v>99</v>
      </c>
      <c r="D54" s="76">
        <v>1</v>
      </c>
      <c r="E54" s="82">
        <v>10</v>
      </c>
      <c r="F54" s="82">
        <v>1</v>
      </c>
      <c r="G54" s="82">
        <v>20</v>
      </c>
      <c r="H54" s="39"/>
    </row>
    <row r="55" spans="1:8" ht="22.5">
      <c r="A55" s="287"/>
      <c r="B55" s="41" t="s">
        <v>233</v>
      </c>
      <c r="C55" s="38" t="s">
        <v>237</v>
      </c>
      <c r="D55" s="76">
        <v>1</v>
      </c>
      <c r="E55" s="82">
        <v>10</v>
      </c>
      <c r="F55" s="82">
        <v>1</v>
      </c>
      <c r="G55" s="82">
        <v>20</v>
      </c>
      <c r="H55" s="39"/>
    </row>
    <row r="56" spans="1:8" ht="14.25">
      <c r="A56" s="287"/>
      <c r="B56" s="37" t="s">
        <v>704</v>
      </c>
      <c r="C56" s="38" t="s">
        <v>106</v>
      </c>
      <c r="D56" s="76">
        <v>1</v>
      </c>
      <c r="E56" s="82">
        <v>30</v>
      </c>
      <c r="F56" s="82">
        <v>1</v>
      </c>
      <c r="G56" s="82">
        <v>50</v>
      </c>
      <c r="H56" s="39"/>
    </row>
    <row r="57" spans="1:8" ht="14.25">
      <c r="A57" s="287"/>
      <c r="B57" s="37" t="s">
        <v>137</v>
      </c>
      <c r="C57" s="38" t="s">
        <v>106</v>
      </c>
      <c r="D57" s="76">
        <v>1</v>
      </c>
      <c r="E57" s="82">
        <v>30</v>
      </c>
      <c r="F57" s="82">
        <v>1</v>
      </c>
      <c r="G57" s="82">
        <v>50</v>
      </c>
      <c r="H57" s="39"/>
    </row>
    <row r="58" spans="1:8" ht="14.25">
      <c r="A58" s="288"/>
      <c r="B58" s="37" t="s">
        <v>174</v>
      </c>
      <c r="C58" s="38" t="s">
        <v>106</v>
      </c>
      <c r="D58" s="76">
        <v>1</v>
      </c>
      <c r="E58" s="82">
        <v>30</v>
      </c>
      <c r="F58" s="82">
        <v>1</v>
      </c>
      <c r="G58" s="82">
        <v>50</v>
      </c>
      <c r="H58" s="39"/>
    </row>
  </sheetData>
  <sheetProtection/>
  <mergeCells count="4">
    <mergeCell ref="A53:A58"/>
    <mergeCell ref="A3:A17"/>
    <mergeCell ref="A19:A35"/>
    <mergeCell ref="A36:A5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1"/>
  <sheetViews>
    <sheetView zoomScale="130" zoomScaleNormal="130" zoomScaleSheetLayoutView="100" zoomScalePageLayoutView="0" workbookViewId="0" topLeftCell="A34">
      <selection activeCell="E55" sqref="E55"/>
    </sheetView>
  </sheetViews>
  <sheetFormatPr defaultColWidth="9.00390625" defaultRowHeight="14.25"/>
  <cols>
    <col min="1" max="1" width="3.375" style="1" customWidth="1"/>
    <col min="2" max="2" width="17.125" style="1" bestFit="1" customWidth="1"/>
    <col min="3" max="3" width="7.125" style="1" customWidth="1"/>
    <col min="4" max="4" width="10.50390625" style="1" customWidth="1"/>
    <col min="5" max="5" width="9.375" style="1" customWidth="1"/>
    <col min="6" max="6" width="36.25390625" style="1" customWidth="1"/>
    <col min="7" max="7" width="17.75390625" style="1" customWidth="1"/>
    <col min="8" max="242" width="9.00390625" style="1" customWidth="1"/>
  </cols>
  <sheetData>
    <row r="1" spans="1:7" ht="15.75" customHeight="1">
      <c r="A1" s="133" t="s">
        <v>138</v>
      </c>
      <c r="B1" s="133"/>
      <c r="C1" s="133"/>
      <c r="D1" s="133"/>
      <c r="E1" s="133"/>
      <c r="F1" s="133"/>
      <c r="G1" s="133" t="str">
        <f>'交易简表'!M1</f>
        <v>（更新至2018年9月17日）</v>
      </c>
    </row>
    <row r="2" spans="1:7" ht="15.75" customHeight="1">
      <c r="A2" s="9" t="s">
        <v>0</v>
      </c>
      <c r="B2" s="9" t="s">
        <v>1</v>
      </c>
      <c r="C2" s="9" t="s">
        <v>2</v>
      </c>
      <c r="D2" s="9" t="s">
        <v>139</v>
      </c>
      <c r="E2" s="9" t="s">
        <v>140</v>
      </c>
      <c r="F2" s="9" t="s">
        <v>141</v>
      </c>
      <c r="G2" s="9" t="s">
        <v>142</v>
      </c>
    </row>
    <row r="3" spans="1:7" ht="15.75" customHeight="1">
      <c r="A3" s="296" t="s">
        <v>10</v>
      </c>
      <c r="B3" s="10" t="s">
        <v>11</v>
      </c>
      <c r="C3" s="11" t="s">
        <v>12</v>
      </c>
      <c r="D3" s="4" t="s">
        <v>143</v>
      </c>
      <c r="E3" s="11" t="s">
        <v>144</v>
      </c>
      <c r="F3" s="4" t="s">
        <v>145</v>
      </c>
      <c r="G3" s="12" t="s">
        <v>146</v>
      </c>
    </row>
    <row r="4" spans="1:7" ht="15.75" customHeight="1">
      <c r="A4" s="296"/>
      <c r="B4" s="13" t="s">
        <v>18</v>
      </c>
      <c r="C4" s="11" t="s">
        <v>19</v>
      </c>
      <c r="D4" s="4" t="s">
        <v>143</v>
      </c>
      <c r="E4" s="11" t="s">
        <v>144</v>
      </c>
      <c r="F4" s="4" t="s">
        <v>145</v>
      </c>
      <c r="G4" s="12"/>
    </row>
    <row r="5" spans="1:7" ht="15.75" customHeight="1">
      <c r="A5" s="296"/>
      <c r="B5" s="13" t="s">
        <v>21</v>
      </c>
      <c r="C5" s="11" t="s">
        <v>19</v>
      </c>
      <c r="D5" s="4" t="s">
        <v>143</v>
      </c>
      <c r="E5" s="11" t="s">
        <v>144</v>
      </c>
      <c r="F5" s="4" t="s">
        <v>145</v>
      </c>
      <c r="G5" s="12"/>
    </row>
    <row r="6" spans="1:7" ht="15.75" customHeight="1">
      <c r="A6" s="296"/>
      <c r="B6" s="13" t="s">
        <v>22</v>
      </c>
      <c r="C6" s="11" t="s">
        <v>19</v>
      </c>
      <c r="D6" s="4" t="s">
        <v>143</v>
      </c>
      <c r="E6" s="11" t="s">
        <v>144</v>
      </c>
      <c r="F6" s="4" t="s">
        <v>145</v>
      </c>
      <c r="G6" s="12" t="s">
        <v>146</v>
      </c>
    </row>
    <row r="7" spans="1:7" ht="15.75" customHeight="1">
      <c r="A7" s="296"/>
      <c r="B7" s="13" t="s">
        <v>24</v>
      </c>
      <c r="C7" s="11" t="s">
        <v>12</v>
      </c>
      <c r="D7" s="4" t="s">
        <v>143</v>
      </c>
      <c r="E7" s="11" t="s">
        <v>144</v>
      </c>
      <c r="F7" s="4" t="s">
        <v>145</v>
      </c>
      <c r="G7" s="12"/>
    </row>
    <row r="8" spans="1:7" ht="15.75" customHeight="1">
      <c r="A8" s="296"/>
      <c r="B8" s="14" t="s">
        <v>27</v>
      </c>
      <c r="C8" s="11" t="s">
        <v>12</v>
      </c>
      <c r="D8" s="4" t="s">
        <v>143</v>
      </c>
      <c r="E8" s="11" t="s">
        <v>144</v>
      </c>
      <c r="F8" s="4" t="s">
        <v>145</v>
      </c>
      <c r="G8" s="12" t="s">
        <v>146</v>
      </c>
    </row>
    <row r="9" spans="1:7" ht="15.75" customHeight="1">
      <c r="A9" s="296"/>
      <c r="B9" s="15" t="s">
        <v>29</v>
      </c>
      <c r="C9" s="11" t="s">
        <v>30</v>
      </c>
      <c r="D9" s="4" t="s">
        <v>143</v>
      </c>
      <c r="E9" s="11" t="s">
        <v>144</v>
      </c>
      <c r="F9" s="4" t="s">
        <v>145</v>
      </c>
      <c r="G9" s="12" t="s">
        <v>146</v>
      </c>
    </row>
    <row r="10" spans="1:7" ht="15.75" customHeight="1">
      <c r="A10" s="296"/>
      <c r="B10" s="15" t="s">
        <v>498</v>
      </c>
      <c r="C10" s="11" t="s">
        <v>30</v>
      </c>
      <c r="D10" s="4" t="s">
        <v>143</v>
      </c>
      <c r="E10" s="11" t="s">
        <v>144</v>
      </c>
      <c r="F10" s="4" t="s">
        <v>145</v>
      </c>
      <c r="G10" s="12" t="s">
        <v>146</v>
      </c>
    </row>
    <row r="11" spans="1:7" ht="15.75" customHeight="1">
      <c r="A11" s="296"/>
      <c r="B11" s="15" t="s">
        <v>33</v>
      </c>
      <c r="C11" s="11" t="s">
        <v>12</v>
      </c>
      <c r="D11" s="4" t="s">
        <v>143</v>
      </c>
      <c r="E11" s="11" t="s">
        <v>144</v>
      </c>
      <c r="F11" s="4" t="s">
        <v>145</v>
      </c>
      <c r="G11" s="12" t="s">
        <v>146</v>
      </c>
    </row>
    <row r="12" spans="1:7" ht="15.75" customHeight="1">
      <c r="A12" s="296"/>
      <c r="B12" s="13" t="s">
        <v>34</v>
      </c>
      <c r="C12" s="11" t="s">
        <v>30</v>
      </c>
      <c r="D12" s="4" t="s">
        <v>143</v>
      </c>
      <c r="E12" s="11" t="s">
        <v>144</v>
      </c>
      <c r="F12" s="4" t="s">
        <v>145</v>
      </c>
      <c r="G12" s="12" t="s">
        <v>146</v>
      </c>
    </row>
    <row r="13" spans="1:7" ht="15.75" customHeight="1">
      <c r="A13" s="296"/>
      <c r="B13" s="13" t="s">
        <v>37</v>
      </c>
      <c r="C13" s="11" t="s">
        <v>12</v>
      </c>
      <c r="D13" s="4" t="s">
        <v>143</v>
      </c>
      <c r="E13" s="11" t="s">
        <v>144</v>
      </c>
      <c r="F13" s="4" t="s">
        <v>145</v>
      </c>
      <c r="G13" s="12" t="s">
        <v>146</v>
      </c>
    </row>
    <row r="14" spans="1:7" ht="15.75" customHeight="1">
      <c r="A14" s="296"/>
      <c r="B14" s="13" t="s">
        <v>38</v>
      </c>
      <c r="C14" s="11" t="s">
        <v>36</v>
      </c>
      <c r="D14" s="4" t="s">
        <v>143</v>
      </c>
      <c r="E14" s="11" t="s">
        <v>144</v>
      </c>
      <c r="F14" s="4" t="s">
        <v>145</v>
      </c>
      <c r="G14" s="12"/>
    </row>
    <row r="15" spans="1:7" ht="15.75" customHeight="1">
      <c r="A15" s="296"/>
      <c r="B15" s="13" t="s">
        <v>367</v>
      </c>
      <c r="C15" s="11" t="s">
        <v>39</v>
      </c>
      <c r="D15" s="4" t="s">
        <v>143</v>
      </c>
      <c r="E15" s="11" t="s">
        <v>144</v>
      </c>
      <c r="F15" s="4" t="s">
        <v>145</v>
      </c>
      <c r="G15" s="12" t="s">
        <v>146</v>
      </c>
    </row>
    <row r="16" spans="1:7" ht="15.75" customHeight="1">
      <c r="A16" s="296"/>
      <c r="B16" s="16" t="s">
        <v>43</v>
      </c>
      <c r="C16" s="11" t="s">
        <v>19</v>
      </c>
      <c r="D16" s="4" t="s">
        <v>143</v>
      </c>
      <c r="E16" s="11" t="s">
        <v>144</v>
      </c>
      <c r="F16" s="4" t="s">
        <v>145</v>
      </c>
      <c r="G16" s="12"/>
    </row>
    <row r="17" spans="1:7" ht="15.75" customHeight="1">
      <c r="A17" s="296"/>
      <c r="B17" s="17" t="s">
        <v>44</v>
      </c>
      <c r="C17" s="11" t="s">
        <v>19</v>
      </c>
      <c r="D17" s="4" t="s">
        <v>143</v>
      </c>
      <c r="E17" s="11" t="s">
        <v>144</v>
      </c>
      <c r="F17" s="4" t="s">
        <v>145</v>
      </c>
      <c r="G17" s="12"/>
    </row>
    <row r="18" spans="1:7" ht="15.75" customHeight="1">
      <c r="A18" s="296"/>
      <c r="B18" s="17" t="s">
        <v>45</v>
      </c>
      <c r="C18" s="11" t="s">
        <v>30</v>
      </c>
      <c r="D18" s="4" t="s">
        <v>143</v>
      </c>
      <c r="E18" s="11" t="s">
        <v>144</v>
      </c>
      <c r="F18" s="4" t="s">
        <v>145</v>
      </c>
      <c r="G18" s="12"/>
    </row>
    <row r="19" spans="1:7" ht="15.75" customHeight="1">
      <c r="A19" s="296"/>
      <c r="B19" s="17" t="s">
        <v>47</v>
      </c>
      <c r="C19" s="11" t="s">
        <v>30</v>
      </c>
      <c r="D19" s="4" t="s">
        <v>143</v>
      </c>
      <c r="E19" s="11" t="s">
        <v>144</v>
      </c>
      <c r="F19" s="4" t="s">
        <v>145</v>
      </c>
      <c r="G19" s="12"/>
    </row>
    <row r="20" spans="1:7" ht="15.75" customHeight="1">
      <c r="A20" s="296"/>
      <c r="B20" s="17" t="s">
        <v>519</v>
      </c>
      <c r="C20" s="11" t="s">
        <v>516</v>
      </c>
      <c r="D20" s="4" t="s">
        <v>143</v>
      </c>
      <c r="E20" s="11" t="s">
        <v>144</v>
      </c>
      <c r="F20" s="4" t="s">
        <v>145</v>
      </c>
      <c r="G20" s="12"/>
    </row>
    <row r="21" spans="1:7" ht="15.75" customHeight="1">
      <c r="A21" s="296"/>
      <c r="B21" s="170" t="s">
        <v>417</v>
      </c>
      <c r="C21" s="11" t="s">
        <v>12</v>
      </c>
      <c r="D21" s="4" t="s">
        <v>143</v>
      </c>
      <c r="E21" s="11" t="s">
        <v>144</v>
      </c>
      <c r="F21" s="4" t="s">
        <v>145</v>
      </c>
      <c r="G21" s="12" t="s">
        <v>146</v>
      </c>
    </row>
    <row r="22" spans="1:7" s="8" customFormat="1" ht="15.75" customHeight="1">
      <c r="A22" s="297" t="s">
        <v>48</v>
      </c>
      <c r="B22" s="18" t="s">
        <v>49</v>
      </c>
      <c r="C22" s="11" t="s">
        <v>12</v>
      </c>
      <c r="D22" s="4" t="s">
        <v>143</v>
      </c>
      <c r="E22" s="11" t="s">
        <v>144</v>
      </c>
      <c r="F22" s="4" t="s">
        <v>145</v>
      </c>
      <c r="G22" s="12" t="s">
        <v>240</v>
      </c>
    </row>
    <row r="23" spans="1:7" s="8" customFormat="1" ht="15.75" customHeight="1">
      <c r="A23" s="297"/>
      <c r="B23" s="18" t="s">
        <v>52</v>
      </c>
      <c r="C23" s="11" t="s">
        <v>12</v>
      </c>
      <c r="D23" s="4" t="s">
        <v>143</v>
      </c>
      <c r="E23" s="11" t="s">
        <v>144</v>
      </c>
      <c r="F23" s="4" t="s">
        <v>145</v>
      </c>
      <c r="G23" s="12" t="s">
        <v>240</v>
      </c>
    </row>
    <row r="24" spans="1:7" s="8" customFormat="1" ht="15.75" customHeight="1">
      <c r="A24" s="297"/>
      <c r="B24" s="18" t="s">
        <v>53</v>
      </c>
      <c r="C24" s="11" t="s">
        <v>54</v>
      </c>
      <c r="D24" s="4" t="s">
        <v>143</v>
      </c>
      <c r="E24" s="11" t="s">
        <v>144</v>
      </c>
      <c r="F24" s="4" t="s">
        <v>145</v>
      </c>
      <c r="G24" s="12" t="s">
        <v>240</v>
      </c>
    </row>
    <row r="25" spans="1:7" s="8" customFormat="1" ht="15.75" customHeight="1">
      <c r="A25" s="297"/>
      <c r="B25" s="18" t="s">
        <v>55</v>
      </c>
      <c r="C25" s="11" t="s">
        <v>12</v>
      </c>
      <c r="D25" s="4" t="s">
        <v>143</v>
      </c>
      <c r="E25" s="11" t="s">
        <v>144</v>
      </c>
      <c r="F25" s="4" t="s">
        <v>145</v>
      </c>
      <c r="G25" s="19"/>
    </row>
    <row r="26" spans="1:7" s="8" customFormat="1" ht="15.75" customHeight="1">
      <c r="A26" s="297"/>
      <c r="B26" s="18" t="s">
        <v>56</v>
      </c>
      <c r="C26" s="11" t="s">
        <v>12</v>
      </c>
      <c r="D26" s="4" t="s">
        <v>143</v>
      </c>
      <c r="E26" s="11" t="s">
        <v>144</v>
      </c>
      <c r="F26" s="4" t="s">
        <v>145</v>
      </c>
      <c r="G26" s="19"/>
    </row>
    <row r="27" spans="1:7" s="8" customFormat="1" ht="15.75" customHeight="1">
      <c r="A27" s="297"/>
      <c r="B27" s="18" t="s">
        <v>57</v>
      </c>
      <c r="C27" s="11" t="s">
        <v>12</v>
      </c>
      <c r="D27" s="4" t="s">
        <v>143</v>
      </c>
      <c r="E27" s="11" t="s">
        <v>144</v>
      </c>
      <c r="F27" s="4" t="s">
        <v>145</v>
      </c>
      <c r="G27" s="12" t="s">
        <v>240</v>
      </c>
    </row>
    <row r="28" spans="1:7" s="8" customFormat="1" ht="15.75" customHeight="1">
      <c r="A28" s="297"/>
      <c r="B28" s="18" t="s">
        <v>58</v>
      </c>
      <c r="C28" s="11" t="s">
        <v>12</v>
      </c>
      <c r="D28" s="4" t="s">
        <v>143</v>
      </c>
      <c r="E28" s="11" t="s">
        <v>144</v>
      </c>
      <c r="F28" s="4" t="s">
        <v>145</v>
      </c>
      <c r="G28" s="12" t="s">
        <v>240</v>
      </c>
    </row>
    <row r="29" spans="1:7" s="8" customFormat="1" ht="15.75" customHeight="1">
      <c r="A29" s="297"/>
      <c r="B29" s="18" t="s">
        <v>59</v>
      </c>
      <c r="C29" s="11" t="s">
        <v>30</v>
      </c>
      <c r="D29" s="4" t="s">
        <v>143</v>
      </c>
      <c r="E29" s="11" t="s">
        <v>144</v>
      </c>
      <c r="F29" s="4" t="s">
        <v>145</v>
      </c>
      <c r="G29" s="19"/>
    </row>
    <row r="30" spans="1:7" s="8" customFormat="1" ht="15.75" customHeight="1">
      <c r="A30" s="297"/>
      <c r="B30" s="18" t="s">
        <v>60</v>
      </c>
      <c r="C30" s="11" t="s">
        <v>12</v>
      </c>
      <c r="D30" s="4" t="s">
        <v>143</v>
      </c>
      <c r="E30" s="11" t="s">
        <v>144</v>
      </c>
      <c r="F30" s="4" t="s">
        <v>145</v>
      </c>
      <c r="G30" s="12" t="s">
        <v>240</v>
      </c>
    </row>
    <row r="31" spans="1:7" s="8" customFormat="1" ht="15.75" customHeight="1">
      <c r="A31" s="297"/>
      <c r="B31" s="18" t="s">
        <v>61</v>
      </c>
      <c r="C31" s="11" t="s">
        <v>30</v>
      </c>
      <c r="D31" s="4" t="s">
        <v>143</v>
      </c>
      <c r="E31" s="11" t="s">
        <v>144</v>
      </c>
      <c r="F31" s="4" t="s">
        <v>145</v>
      </c>
      <c r="G31" s="19"/>
    </row>
    <row r="32" spans="1:7" s="8" customFormat="1" ht="15.75" customHeight="1">
      <c r="A32" s="297"/>
      <c r="B32" s="18" t="s">
        <v>62</v>
      </c>
      <c r="C32" s="11" t="s">
        <v>63</v>
      </c>
      <c r="D32" s="4" t="s">
        <v>143</v>
      </c>
      <c r="E32" s="11" t="s">
        <v>144</v>
      </c>
      <c r="F32" s="4" t="s">
        <v>145</v>
      </c>
      <c r="G32" s="12" t="s">
        <v>240</v>
      </c>
    </row>
    <row r="33" spans="1:7" s="8" customFormat="1" ht="15.75" customHeight="1">
      <c r="A33" s="297"/>
      <c r="B33" s="18" t="s">
        <v>64</v>
      </c>
      <c r="C33" s="11" t="s">
        <v>63</v>
      </c>
      <c r="D33" s="4" t="s">
        <v>143</v>
      </c>
      <c r="E33" s="11" t="s">
        <v>144</v>
      </c>
      <c r="F33" s="4" t="s">
        <v>145</v>
      </c>
      <c r="G33" s="12" t="s">
        <v>240</v>
      </c>
    </row>
    <row r="34" spans="1:7" s="8" customFormat="1" ht="15.75" customHeight="1">
      <c r="A34" s="297"/>
      <c r="B34" s="18" t="s">
        <v>65</v>
      </c>
      <c r="C34" s="11" t="s">
        <v>30</v>
      </c>
      <c r="D34" s="4" t="s">
        <v>143</v>
      </c>
      <c r="E34" s="11" t="s">
        <v>144</v>
      </c>
      <c r="F34" s="4" t="s">
        <v>145</v>
      </c>
      <c r="G34" s="19"/>
    </row>
    <row r="35" spans="1:7" s="8" customFormat="1" ht="15.75" customHeight="1">
      <c r="A35" s="297"/>
      <c r="B35" s="18" t="s">
        <v>68</v>
      </c>
      <c r="C35" s="11" t="s">
        <v>69</v>
      </c>
      <c r="D35" s="4" t="s">
        <v>143</v>
      </c>
      <c r="E35" s="11" t="s">
        <v>144</v>
      </c>
      <c r="F35" s="4" t="s">
        <v>145</v>
      </c>
      <c r="G35" s="19"/>
    </row>
    <row r="36" spans="1:7" s="8" customFormat="1" ht="15.75" customHeight="1">
      <c r="A36" s="297"/>
      <c r="B36" s="18" t="s">
        <v>71</v>
      </c>
      <c r="C36" s="11" t="s">
        <v>69</v>
      </c>
      <c r="D36" s="4" t="s">
        <v>143</v>
      </c>
      <c r="E36" s="11" t="s">
        <v>144</v>
      </c>
      <c r="F36" s="4" t="s">
        <v>145</v>
      </c>
      <c r="G36" s="19"/>
    </row>
    <row r="37" spans="1:7" s="8" customFormat="1" ht="15.75" customHeight="1">
      <c r="A37" s="297"/>
      <c r="B37" s="18" t="s">
        <v>72</v>
      </c>
      <c r="C37" s="11" t="s">
        <v>30</v>
      </c>
      <c r="D37" s="4" t="s">
        <v>143</v>
      </c>
      <c r="E37" s="11" t="s">
        <v>144</v>
      </c>
      <c r="F37" s="4" t="s">
        <v>145</v>
      </c>
      <c r="G37" s="19"/>
    </row>
    <row r="38" spans="1:7" s="8" customFormat="1" ht="15.75" customHeight="1">
      <c r="A38" s="297"/>
      <c r="B38" s="18" t="s">
        <v>415</v>
      </c>
      <c r="C38" s="11" t="s">
        <v>12</v>
      </c>
      <c r="D38" s="4" t="s">
        <v>143</v>
      </c>
      <c r="E38" s="11" t="s">
        <v>144</v>
      </c>
      <c r="F38" s="4" t="s">
        <v>145</v>
      </c>
      <c r="G38" s="12" t="s">
        <v>240</v>
      </c>
    </row>
    <row r="39" spans="1:7" ht="15.75" customHeight="1">
      <c r="A39" s="293" t="s">
        <v>613</v>
      </c>
      <c r="B39" s="20" t="s">
        <v>74</v>
      </c>
      <c r="C39" s="11" t="s">
        <v>30</v>
      </c>
      <c r="D39" s="4" t="s">
        <v>143</v>
      </c>
      <c r="E39" s="11" t="s">
        <v>144</v>
      </c>
      <c r="F39" s="4" t="s">
        <v>145</v>
      </c>
      <c r="G39" s="12" t="s">
        <v>148</v>
      </c>
    </row>
    <row r="40" spans="1:7" ht="15.75" customHeight="1">
      <c r="A40" s="294"/>
      <c r="B40" s="20" t="s">
        <v>78</v>
      </c>
      <c r="C40" s="11" t="s">
        <v>30</v>
      </c>
      <c r="D40" s="4" t="s">
        <v>143</v>
      </c>
      <c r="E40" s="11" t="s">
        <v>144</v>
      </c>
      <c r="F40" s="4" t="s">
        <v>145</v>
      </c>
      <c r="G40" s="12" t="s">
        <v>148</v>
      </c>
    </row>
    <row r="41" spans="1:7" ht="15.75" customHeight="1">
      <c r="A41" s="294"/>
      <c r="B41" s="20" t="s">
        <v>79</v>
      </c>
      <c r="C41" s="11" t="s">
        <v>12</v>
      </c>
      <c r="D41" s="4" t="s">
        <v>143</v>
      </c>
      <c r="E41" s="11" t="s">
        <v>144</v>
      </c>
      <c r="F41" s="4" t="s">
        <v>145</v>
      </c>
      <c r="G41" s="12" t="s">
        <v>149</v>
      </c>
    </row>
    <row r="42" spans="1:7" ht="15.75" customHeight="1">
      <c r="A42" s="294"/>
      <c r="B42" s="20" t="s">
        <v>81</v>
      </c>
      <c r="C42" s="11" t="s">
        <v>82</v>
      </c>
      <c r="D42" s="4" t="s">
        <v>143</v>
      </c>
      <c r="E42" s="11" t="s">
        <v>144</v>
      </c>
      <c r="F42" s="4" t="s">
        <v>145</v>
      </c>
      <c r="G42" s="12" t="s">
        <v>147</v>
      </c>
    </row>
    <row r="43" spans="1:7" ht="15.75" customHeight="1">
      <c r="A43" s="294"/>
      <c r="B43" s="20" t="s">
        <v>84</v>
      </c>
      <c r="C43" s="11" t="s">
        <v>36</v>
      </c>
      <c r="D43" s="4" t="s">
        <v>143</v>
      </c>
      <c r="E43" s="11" t="s">
        <v>144</v>
      </c>
      <c r="F43" s="4" t="s">
        <v>145</v>
      </c>
      <c r="G43" s="12"/>
    </row>
    <row r="44" spans="1:7" ht="15.75" customHeight="1">
      <c r="A44" s="294"/>
      <c r="B44" s="20" t="s">
        <v>87</v>
      </c>
      <c r="C44" s="11" t="s">
        <v>30</v>
      </c>
      <c r="D44" s="4" t="s">
        <v>143</v>
      </c>
      <c r="E44" s="11" t="s">
        <v>144</v>
      </c>
      <c r="F44" s="4" t="s">
        <v>145</v>
      </c>
      <c r="G44" s="12" t="s">
        <v>148</v>
      </c>
    </row>
    <row r="45" spans="1:7" ht="15.75" customHeight="1">
      <c r="A45" s="294"/>
      <c r="B45" s="20" t="s">
        <v>88</v>
      </c>
      <c r="C45" s="11" t="s">
        <v>89</v>
      </c>
      <c r="D45" s="4" t="s">
        <v>143</v>
      </c>
      <c r="E45" s="11" t="s">
        <v>144</v>
      </c>
      <c r="F45" s="4" t="s">
        <v>145</v>
      </c>
      <c r="G45" s="12" t="s">
        <v>147</v>
      </c>
    </row>
    <row r="46" spans="1:7" ht="15.75" customHeight="1">
      <c r="A46" s="294"/>
      <c r="B46" s="20" t="s">
        <v>91</v>
      </c>
      <c r="C46" s="11" t="s">
        <v>12</v>
      </c>
      <c r="D46" s="4" t="s">
        <v>143</v>
      </c>
      <c r="E46" s="11" t="s">
        <v>144</v>
      </c>
      <c r="F46" s="4" t="s">
        <v>145</v>
      </c>
      <c r="G46" s="12" t="s">
        <v>308</v>
      </c>
    </row>
    <row r="47" spans="1:7" ht="15.75" customHeight="1">
      <c r="A47" s="294"/>
      <c r="B47" s="20" t="s">
        <v>92</v>
      </c>
      <c r="C47" s="11" t="s">
        <v>12</v>
      </c>
      <c r="D47" s="4" t="s">
        <v>143</v>
      </c>
      <c r="E47" s="11" t="s">
        <v>144</v>
      </c>
      <c r="F47" s="4" t="s">
        <v>145</v>
      </c>
      <c r="G47" s="12"/>
    </row>
    <row r="48" spans="1:7" ht="15.75" customHeight="1">
      <c r="A48" s="294"/>
      <c r="B48" s="20" t="s">
        <v>93</v>
      </c>
      <c r="C48" s="11" t="s">
        <v>30</v>
      </c>
      <c r="D48" s="4" t="s">
        <v>143</v>
      </c>
      <c r="E48" s="11" t="s">
        <v>144</v>
      </c>
      <c r="F48" s="4" t="s">
        <v>145</v>
      </c>
      <c r="G48" s="12" t="s">
        <v>148</v>
      </c>
    </row>
    <row r="49" spans="1:7" ht="15.75" customHeight="1">
      <c r="A49" s="294"/>
      <c r="B49" s="20" t="s">
        <v>94</v>
      </c>
      <c r="C49" s="11" t="s">
        <v>12</v>
      </c>
      <c r="D49" s="4" t="s">
        <v>143</v>
      </c>
      <c r="E49" s="11" t="s">
        <v>144</v>
      </c>
      <c r="F49" s="4" t="s">
        <v>145</v>
      </c>
      <c r="G49" s="12" t="s">
        <v>308</v>
      </c>
    </row>
    <row r="50" spans="1:7" ht="15.75" customHeight="1">
      <c r="A50" s="294"/>
      <c r="B50" s="20" t="s">
        <v>96</v>
      </c>
      <c r="C50" s="11" t="s">
        <v>12</v>
      </c>
      <c r="D50" s="4" t="s">
        <v>143</v>
      </c>
      <c r="E50" s="11" t="s">
        <v>144</v>
      </c>
      <c r="F50" s="4" t="s">
        <v>145</v>
      </c>
      <c r="G50" s="12" t="s">
        <v>308</v>
      </c>
    </row>
    <row r="51" spans="1:7" ht="15.75" customHeight="1">
      <c r="A51" s="272"/>
      <c r="B51" s="20" t="s">
        <v>178</v>
      </c>
      <c r="C51" s="11" t="s">
        <v>182</v>
      </c>
      <c r="D51" s="4" t="s">
        <v>143</v>
      </c>
      <c r="E51" s="11" t="s">
        <v>144</v>
      </c>
      <c r="F51" s="4" t="s">
        <v>145</v>
      </c>
      <c r="G51" s="12" t="s">
        <v>148</v>
      </c>
    </row>
    <row r="52" spans="1:7" ht="15.75" customHeight="1">
      <c r="A52" s="272"/>
      <c r="B52" s="20" t="s">
        <v>179</v>
      </c>
      <c r="C52" s="11" t="s">
        <v>182</v>
      </c>
      <c r="D52" s="4" t="s">
        <v>143</v>
      </c>
      <c r="E52" s="11" t="s">
        <v>144</v>
      </c>
      <c r="F52" s="4" t="s">
        <v>145</v>
      </c>
      <c r="G52" s="12" t="s">
        <v>148</v>
      </c>
    </row>
    <row r="53" spans="1:7" ht="15.75" customHeight="1">
      <c r="A53" s="285"/>
      <c r="B53" s="261" t="s">
        <v>730</v>
      </c>
      <c r="C53" s="11" t="s">
        <v>30</v>
      </c>
      <c r="D53" s="4" t="s">
        <v>143</v>
      </c>
      <c r="E53" s="11" t="s">
        <v>144</v>
      </c>
      <c r="F53" s="4" t="s">
        <v>145</v>
      </c>
      <c r="G53" s="12" t="s">
        <v>148</v>
      </c>
    </row>
    <row r="54" spans="1:7" ht="21.75" customHeight="1">
      <c r="A54" s="220" t="s">
        <v>612</v>
      </c>
      <c r="B54" s="221" t="s">
        <v>626</v>
      </c>
      <c r="C54" s="222" t="s">
        <v>616</v>
      </c>
      <c r="D54" s="4" t="s">
        <v>143</v>
      </c>
      <c r="E54" s="11" t="s">
        <v>144</v>
      </c>
      <c r="F54" s="4" t="s">
        <v>145</v>
      </c>
      <c r="G54" s="223" t="s">
        <v>147</v>
      </c>
    </row>
    <row r="55" spans="1:7" ht="15.75" customHeight="1">
      <c r="A55" s="295" t="s">
        <v>97</v>
      </c>
      <c r="B55" s="20" t="s">
        <v>98</v>
      </c>
      <c r="C55" s="11" t="s">
        <v>99</v>
      </c>
      <c r="D55" s="4" t="s">
        <v>175</v>
      </c>
      <c r="E55" s="11" t="s">
        <v>176</v>
      </c>
      <c r="F55" s="4" t="s">
        <v>364</v>
      </c>
      <c r="G55" s="12"/>
    </row>
    <row r="56" spans="1:7" ht="15.75" customHeight="1">
      <c r="A56" s="294"/>
      <c r="B56" s="42" t="s">
        <v>234</v>
      </c>
      <c r="C56" s="11" t="s">
        <v>99</v>
      </c>
      <c r="D56" s="4" t="s">
        <v>175</v>
      </c>
      <c r="E56" s="11" t="s">
        <v>176</v>
      </c>
      <c r="F56" s="4" t="s">
        <v>364</v>
      </c>
      <c r="G56" s="23"/>
    </row>
    <row r="57" spans="1:7" ht="15.75" customHeight="1">
      <c r="A57" s="294"/>
      <c r="B57" s="42" t="s">
        <v>235</v>
      </c>
      <c r="C57" s="11" t="s">
        <v>237</v>
      </c>
      <c r="D57" s="4" t="s">
        <v>175</v>
      </c>
      <c r="E57" s="11" t="s">
        <v>176</v>
      </c>
      <c r="F57" s="4" t="s">
        <v>364</v>
      </c>
      <c r="G57" s="23"/>
    </row>
    <row r="58" spans="1:7" ht="15.75" customHeight="1">
      <c r="A58" s="294"/>
      <c r="B58" s="20" t="s">
        <v>706</v>
      </c>
      <c r="C58" s="21" t="s">
        <v>106</v>
      </c>
      <c r="D58" s="4" t="s">
        <v>175</v>
      </c>
      <c r="E58" s="11" t="s">
        <v>176</v>
      </c>
      <c r="F58" s="22" t="s">
        <v>177</v>
      </c>
      <c r="G58" s="23"/>
    </row>
    <row r="59" spans="1:7" ht="15.75" customHeight="1">
      <c r="A59" s="294"/>
      <c r="B59" s="40" t="s">
        <v>105</v>
      </c>
      <c r="C59" s="21" t="s">
        <v>106</v>
      </c>
      <c r="D59" s="4" t="s">
        <v>175</v>
      </c>
      <c r="E59" s="11" t="s">
        <v>176</v>
      </c>
      <c r="F59" s="22" t="s">
        <v>177</v>
      </c>
      <c r="G59" s="23"/>
    </row>
    <row r="60" spans="1:7" ht="15.75" customHeight="1">
      <c r="A60" s="285"/>
      <c r="B60" s="40" t="s">
        <v>171</v>
      </c>
      <c r="C60" s="21" t="s">
        <v>106</v>
      </c>
      <c r="D60" s="4" t="s">
        <v>175</v>
      </c>
      <c r="E60" s="11" t="s">
        <v>176</v>
      </c>
      <c r="F60" s="22" t="s">
        <v>177</v>
      </c>
      <c r="G60" s="23"/>
    </row>
    <row r="61" spans="1:7" ht="29.25">
      <c r="A61" s="6" t="s">
        <v>150</v>
      </c>
      <c r="B61" s="7"/>
      <c r="C61" s="7"/>
      <c r="D61" s="4" t="s">
        <v>151</v>
      </c>
      <c r="E61" s="11"/>
      <c r="F61" s="4" t="s">
        <v>152</v>
      </c>
      <c r="G61" s="7"/>
    </row>
  </sheetData>
  <sheetProtection/>
  <mergeCells count="4">
    <mergeCell ref="A39:A53"/>
    <mergeCell ref="A55:A60"/>
    <mergeCell ref="A3:A21"/>
    <mergeCell ref="A22:A38"/>
  </mergeCells>
  <printOptions/>
  <pageMargins left="0.75" right="0.75" top="0.39305555555555555" bottom="0.2361111111111111" header="0.275" footer="0.1569444444444444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9"/>
  <sheetViews>
    <sheetView zoomScale="130" zoomScaleNormal="130" zoomScaleSheetLayoutView="100" zoomScalePageLayoutView="0" workbookViewId="0" topLeftCell="A1">
      <selection activeCell="S6" sqref="S6"/>
    </sheetView>
  </sheetViews>
  <sheetFormatPr defaultColWidth="9.00390625" defaultRowHeight="14.25"/>
  <cols>
    <col min="1" max="1" width="2.625" style="1" customWidth="1"/>
    <col min="2" max="2" width="9.375" style="1" customWidth="1"/>
    <col min="3" max="3" width="10.25390625" style="1" customWidth="1"/>
    <col min="4" max="4" width="7.125" style="1" customWidth="1"/>
    <col min="5" max="5" width="11.50390625" style="1" customWidth="1"/>
    <col min="6" max="6" width="8.00390625" style="1" customWidth="1"/>
    <col min="7" max="7" width="5.25390625" style="1" customWidth="1"/>
    <col min="8" max="8" width="16.00390625" style="1" customWidth="1"/>
    <col min="9" max="9" width="7.875" style="1" customWidth="1"/>
    <col min="10" max="11" width="8.50390625" style="1" customWidth="1"/>
    <col min="12" max="12" width="6.625" style="1" customWidth="1"/>
    <col min="13" max="13" width="7.00390625" style="1" customWidth="1"/>
    <col min="14" max="14" width="6.25390625" style="1" customWidth="1"/>
    <col min="15" max="15" width="15.00390625" style="1" customWidth="1"/>
    <col min="16" max="17" width="12.75390625" style="1" customWidth="1"/>
    <col min="18" max="18" width="9.00390625" style="1" customWidth="1"/>
    <col min="19" max="19" width="16.125" style="1" customWidth="1"/>
    <col min="20" max="16384" width="9.00390625" style="1" customWidth="1"/>
  </cols>
  <sheetData>
    <row r="1" spans="1:19" ht="11.25">
      <c r="A1" s="134" t="s">
        <v>329</v>
      </c>
      <c r="B1" s="134"/>
      <c r="C1" s="134"/>
      <c r="D1" s="134"/>
      <c r="E1" s="134"/>
      <c r="F1" s="134"/>
      <c r="G1" s="134"/>
      <c r="H1" s="134"/>
      <c r="I1" s="134"/>
      <c r="J1" s="134"/>
      <c r="K1" s="134"/>
      <c r="L1" s="134"/>
      <c r="M1" s="134"/>
      <c r="N1" s="134" t="str">
        <f>'交易简表'!M1</f>
        <v>（更新至2018年9月17日）</v>
      </c>
      <c r="P1" s="134"/>
      <c r="Q1" s="134"/>
      <c r="R1" s="134"/>
      <c r="S1" s="134"/>
    </row>
    <row r="2" spans="1:19" ht="29.25">
      <c r="A2" s="2" t="s">
        <v>0</v>
      </c>
      <c r="B2" s="2" t="s">
        <v>1</v>
      </c>
      <c r="C2" s="2" t="s">
        <v>153</v>
      </c>
      <c r="D2" s="2" t="s">
        <v>2</v>
      </c>
      <c r="E2" s="2" t="s">
        <v>154</v>
      </c>
      <c r="F2" s="2" t="s">
        <v>3</v>
      </c>
      <c r="G2" s="2" t="s">
        <v>155</v>
      </c>
      <c r="H2" s="2" t="s">
        <v>156</v>
      </c>
      <c r="I2" s="2" t="s">
        <v>4</v>
      </c>
      <c r="J2" s="2" t="s">
        <v>5</v>
      </c>
      <c r="K2" s="2" t="s">
        <v>6</v>
      </c>
      <c r="L2" s="2" t="s">
        <v>7</v>
      </c>
      <c r="M2" s="2" t="s">
        <v>8</v>
      </c>
      <c r="N2" s="2" t="s">
        <v>9</v>
      </c>
      <c r="O2" s="2" t="s">
        <v>157</v>
      </c>
      <c r="P2" s="2" t="s">
        <v>158</v>
      </c>
      <c r="Q2" s="2" t="s">
        <v>159</v>
      </c>
      <c r="R2" s="2" t="s">
        <v>160</v>
      </c>
      <c r="S2" s="2" t="s">
        <v>161</v>
      </c>
    </row>
    <row r="3" spans="1:19" ht="44.25" customHeight="1">
      <c r="A3" s="3" t="s">
        <v>150</v>
      </c>
      <c r="B3" s="3" t="s">
        <v>162</v>
      </c>
      <c r="C3" s="3" t="s">
        <v>163</v>
      </c>
      <c r="D3" s="4">
        <v>10000</v>
      </c>
      <c r="E3" s="4" t="s">
        <v>100</v>
      </c>
      <c r="F3" s="4">
        <v>0.001</v>
      </c>
      <c r="G3" s="4" t="s">
        <v>164</v>
      </c>
      <c r="H3" s="4" t="s">
        <v>165</v>
      </c>
      <c r="I3" s="4"/>
      <c r="J3" s="5"/>
      <c r="K3" s="5"/>
      <c r="L3" s="4" t="s">
        <v>166</v>
      </c>
      <c r="M3" s="4"/>
      <c r="N3" s="4"/>
      <c r="O3" s="4" t="s">
        <v>167</v>
      </c>
      <c r="P3" s="6" t="s">
        <v>168</v>
      </c>
      <c r="Q3" s="6" t="s">
        <v>168</v>
      </c>
      <c r="R3" s="4" t="s">
        <v>169</v>
      </c>
      <c r="S3" s="4" t="s">
        <v>170</v>
      </c>
    </row>
    <row r="4" spans="1:19" ht="74.25" customHeight="1">
      <c r="A4" s="3" t="s">
        <v>392</v>
      </c>
      <c r="B4" s="159" t="s">
        <v>414</v>
      </c>
      <c r="C4" s="159" t="s">
        <v>395</v>
      </c>
      <c r="D4" s="4" t="s">
        <v>12</v>
      </c>
      <c r="E4" s="206" t="s">
        <v>607</v>
      </c>
      <c r="F4" s="160" t="s">
        <v>394</v>
      </c>
      <c r="G4" s="160" t="s">
        <v>393</v>
      </c>
      <c r="H4" s="160" t="s">
        <v>401</v>
      </c>
      <c r="I4" s="164" t="s">
        <v>409</v>
      </c>
      <c r="J4" s="165" t="s">
        <v>411</v>
      </c>
      <c r="K4" s="165" t="s">
        <v>412</v>
      </c>
      <c r="L4" s="4" t="s">
        <v>512</v>
      </c>
      <c r="M4" s="4"/>
      <c r="N4" s="4" t="s">
        <v>573</v>
      </c>
      <c r="O4" s="4" t="s">
        <v>608</v>
      </c>
      <c r="P4" s="6" t="s">
        <v>168</v>
      </c>
      <c r="Q4" s="161" t="s">
        <v>402</v>
      </c>
      <c r="R4" s="160" t="s">
        <v>399</v>
      </c>
      <c r="S4" s="160" t="s">
        <v>413</v>
      </c>
    </row>
    <row r="5" spans="1:19" ht="74.25" customHeight="1">
      <c r="A5" s="3" t="s">
        <v>397</v>
      </c>
      <c r="B5" s="159" t="s">
        <v>416</v>
      </c>
      <c r="C5" s="159" t="s">
        <v>395</v>
      </c>
      <c r="D5" s="4" t="s">
        <v>12</v>
      </c>
      <c r="E5" s="163" t="s">
        <v>407</v>
      </c>
      <c r="F5" s="160" t="s">
        <v>398</v>
      </c>
      <c r="G5" s="160" t="s">
        <v>393</v>
      </c>
      <c r="H5" s="160" t="s">
        <v>401</v>
      </c>
      <c r="I5" s="164" t="s">
        <v>409</v>
      </c>
      <c r="J5" s="165" t="s">
        <v>410</v>
      </c>
      <c r="K5" s="165" t="s">
        <v>412</v>
      </c>
      <c r="L5" s="4" t="s">
        <v>419</v>
      </c>
      <c r="M5" s="4"/>
      <c r="N5" s="4" t="s">
        <v>575</v>
      </c>
      <c r="O5" s="4" t="s">
        <v>396</v>
      </c>
      <c r="P5" s="6" t="s">
        <v>168</v>
      </c>
      <c r="Q5" s="161" t="s">
        <v>402</v>
      </c>
      <c r="R5" s="160" t="s">
        <v>400</v>
      </c>
      <c r="S5" s="160" t="s">
        <v>413</v>
      </c>
    </row>
    <row r="6" spans="1:19" ht="68.25">
      <c r="A6" s="3" t="s">
        <v>732</v>
      </c>
      <c r="B6" s="159" t="s">
        <v>733</v>
      </c>
      <c r="C6" s="159" t="s">
        <v>395</v>
      </c>
      <c r="D6" s="262" t="s">
        <v>734</v>
      </c>
      <c r="E6" s="255" t="s">
        <v>735</v>
      </c>
      <c r="F6" s="262" t="s">
        <v>727</v>
      </c>
      <c r="G6" s="262" t="s">
        <v>393</v>
      </c>
      <c r="H6" s="262" t="s">
        <v>736</v>
      </c>
      <c r="I6" s="253" t="s">
        <v>247</v>
      </c>
      <c r="J6" s="165" t="s">
        <v>411</v>
      </c>
      <c r="K6" s="165" t="s">
        <v>411</v>
      </c>
      <c r="L6" s="262" t="s">
        <v>737</v>
      </c>
      <c r="M6" s="4"/>
      <c r="N6" s="262" t="s">
        <v>737</v>
      </c>
      <c r="O6" s="253" t="s">
        <v>728</v>
      </c>
      <c r="P6" s="6" t="s">
        <v>168</v>
      </c>
      <c r="Q6" s="263" t="s">
        <v>738</v>
      </c>
      <c r="R6" s="4" t="s">
        <v>169</v>
      </c>
      <c r="S6" s="262" t="s">
        <v>413</v>
      </c>
    </row>
    <row r="9" ht="9.75">
      <c r="Q9" s="7"/>
    </row>
  </sheetData>
  <sheetProtection/>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0"/>
  <sheetViews>
    <sheetView zoomScalePageLayoutView="0" workbookViewId="0" topLeftCell="A1">
      <selection activeCell="D11" sqref="D11"/>
    </sheetView>
  </sheetViews>
  <sheetFormatPr defaultColWidth="9.00390625" defaultRowHeight="14.25"/>
  <cols>
    <col min="1" max="1" width="7.375" style="0" customWidth="1"/>
    <col min="2" max="2" width="10.50390625" style="0" customWidth="1"/>
    <col min="3" max="3" width="16.875" style="0" customWidth="1"/>
    <col min="4" max="4" width="19.625" style="0" customWidth="1"/>
    <col min="5" max="5" width="63.75390625" style="0" customWidth="1"/>
  </cols>
  <sheetData>
    <row r="1" spans="1:5" ht="39.75" customHeight="1">
      <c r="A1" s="298" t="s">
        <v>507</v>
      </c>
      <c r="B1" s="298"/>
      <c r="C1" s="298"/>
      <c r="D1" s="298"/>
      <c r="E1" s="298"/>
    </row>
    <row r="2" spans="1:9" s="184" customFormat="1" ht="24.75" customHeight="1">
      <c r="A2" s="185" t="s">
        <v>374</v>
      </c>
      <c r="B2" s="185" t="s">
        <v>375</v>
      </c>
      <c r="C2" s="185" t="s">
        <v>500</v>
      </c>
      <c r="D2" s="186" t="s">
        <v>376</v>
      </c>
      <c r="E2" s="185" t="s">
        <v>377</v>
      </c>
      <c r="I2" s="184" t="str">
        <f>'交易简表'!M1</f>
        <v>（更新至2018年9月17日）</v>
      </c>
    </row>
    <row r="3" spans="1:10" ht="17.25">
      <c r="A3" s="187" t="s">
        <v>379</v>
      </c>
      <c r="B3" s="187" t="s">
        <v>387</v>
      </c>
      <c r="C3" s="187" t="s">
        <v>501</v>
      </c>
      <c r="D3" s="187" t="s">
        <v>388</v>
      </c>
      <c r="E3" s="188" t="s">
        <v>384</v>
      </c>
      <c r="F3" s="154"/>
      <c r="G3" s="154"/>
      <c r="H3" s="154"/>
      <c r="I3" s="154"/>
      <c r="J3" s="154"/>
    </row>
    <row r="4" spans="1:10" ht="17.25">
      <c r="A4" s="187" t="s">
        <v>380</v>
      </c>
      <c r="B4" s="187" t="s">
        <v>378</v>
      </c>
      <c r="C4" s="187" t="s">
        <v>501</v>
      </c>
      <c r="D4" s="187" t="s">
        <v>388</v>
      </c>
      <c r="E4" s="188" t="s">
        <v>384</v>
      </c>
      <c r="F4" s="154"/>
      <c r="G4" s="154"/>
      <c r="H4" s="154"/>
      <c r="I4" s="154"/>
      <c r="J4" s="154"/>
    </row>
    <row r="5" spans="1:10" ht="17.25">
      <c r="A5" s="187" t="s">
        <v>381</v>
      </c>
      <c r="B5" s="187" t="s">
        <v>378</v>
      </c>
      <c r="C5" s="187" t="s">
        <v>501</v>
      </c>
      <c r="D5" s="187" t="s">
        <v>388</v>
      </c>
      <c r="E5" s="188" t="s">
        <v>384</v>
      </c>
      <c r="F5" s="154"/>
      <c r="G5" s="154"/>
      <c r="H5" s="154"/>
      <c r="I5" s="154"/>
      <c r="J5" s="154"/>
    </row>
    <row r="6" spans="1:10" ht="14.25">
      <c r="A6" s="156" t="s">
        <v>383</v>
      </c>
      <c r="B6" s="154"/>
      <c r="C6" s="154"/>
      <c r="D6" s="154"/>
      <c r="E6" s="154"/>
      <c r="F6" s="154"/>
      <c r="G6" s="154"/>
      <c r="H6" s="154"/>
      <c r="I6" s="154"/>
      <c r="J6" s="154"/>
    </row>
    <row r="7" spans="1:10" ht="30" customHeight="1">
      <c r="A7" s="299" t="s">
        <v>508</v>
      </c>
      <c r="B7" s="300"/>
      <c r="C7" s="300"/>
      <c r="D7" s="300"/>
      <c r="E7" s="300"/>
      <c r="F7" s="154"/>
      <c r="G7" s="154"/>
      <c r="H7" s="154"/>
      <c r="I7" s="154"/>
      <c r="J7" s="154"/>
    </row>
    <row r="8" spans="1:10" ht="14.25">
      <c r="A8" s="157" t="s">
        <v>509</v>
      </c>
      <c r="B8" s="154"/>
      <c r="C8" s="154"/>
      <c r="D8" s="154"/>
      <c r="E8" s="154"/>
      <c r="F8" s="154"/>
      <c r="G8" s="154"/>
      <c r="H8" s="154"/>
      <c r="I8" s="154"/>
      <c r="J8" s="154"/>
    </row>
    <row r="9" spans="1:10" ht="14.25">
      <c r="A9" s="157" t="s">
        <v>510</v>
      </c>
      <c r="B9" s="154"/>
      <c r="C9" s="154"/>
      <c r="D9" s="154"/>
      <c r="E9" s="154"/>
      <c r="F9" s="154"/>
      <c r="G9" s="154"/>
      <c r="H9" s="154"/>
      <c r="I9" s="154"/>
      <c r="J9" s="154"/>
    </row>
    <row r="10" ht="14.25">
      <c r="A10" s="155" t="s">
        <v>382</v>
      </c>
    </row>
  </sheetData>
  <sheetProtection/>
  <mergeCells count="2">
    <mergeCell ref="A1:E1"/>
    <mergeCell ref="A7:E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1">
      <selection activeCell="C11" sqref="C11"/>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301" t="s">
        <v>643</v>
      </c>
      <c r="B1" s="301"/>
      <c r="C1" s="301"/>
    </row>
    <row r="2" spans="1:3" s="83" customFormat="1" ht="26.25" customHeight="1">
      <c r="A2" s="209" t="s">
        <v>611</v>
      </c>
      <c r="B2" s="209" t="s">
        <v>610</v>
      </c>
      <c r="C2" s="209" t="s">
        <v>609</v>
      </c>
    </row>
    <row r="3" spans="1:3" s="83" customFormat="1" ht="34.5">
      <c r="A3" s="207" t="s">
        <v>644</v>
      </c>
      <c r="B3" s="231" t="s">
        <v>645</v>
      </c>
      <c r="C3" s="231" t="s">
        <v>647</v>
      </c>
    </row>
    <row r="4" ht="17.25">
      <c r="A4" s="210" t="s">
        <v>646</v>
      </c>
    </row>
    <row r="10" ht="14.25">
      <c r="C10" s="208"/>
    </row>
  </sheetData>
  <sheetProtection/>
  <mergeCells count="1">
    <mergeCell ref="A1:C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59"/>
  <sheetViews>
    <sheetView zoomScalePageLayoutView="0" workbookViewId="0" topLeftCell="A1">
      <pane xSplit="1" ySplit="2" topLeftCell="B15" activePane="bottomRight" state="frozen"/>
      <selection pane="topLeft" activeCell="A1" sqref="A1"/>
      <selection pane="topRight" activeCell="B1" sqref="B1"/>
      <selection pane="bottomLeft" activeCell="A3" sqref="A3"/>
      <selection pane="bottomRight" activeCell="B12" sqref="A12:IV12"/>
    </sheetView>
  </sheetViews>
  <sheetFormatPr defaultColWidth="9.00390625" defaultRowHeight="14.25"/>
  <cols>
    <col min="6" max="6" width="9.00390625" style="240" customWidth="1"/>
    <col min="7" max="7" width="14.375" style="0" customWidth="1"/>
  </cols>
  <sheetData>
    <row r="1" spans="1:23" ht="14.25">
      <c r="A1" s="198" t="s">
        <v>366</v>
      </c>
      <c r="B1" s="53"/>
      <c r="C1" s="53"/>
      <c r="D1" s="53"/>
      <c r="E1" s="53"/>
      <c r="F1" s="238"/>
      <c r="G1" s="53"/>
      <c r="H1" s="53"/>
      <c r="I1" s="53"/>
      <c r="J1" s="53"/>
      <c r="K1" s="53"/>
      <c r="L1" s="53"/>
      <c r="M1" s="53"/>
      <c r="N1" s="53"/>
      <c r="O1" s="53"/>
      <c r="P1" s="53"/>
      <c r="Q1" s="53"/>
      <c r="R1" s="53"/>
      <c r="S1" s="53"/>
      <c r="T1" s="53"/>
      <c r="U1" s="53"/>
      <c r="V1" s="53"/>
      <c r="W1" s="198" t="str">
        <f>'交易简表'!M1</f>
        <v>（更新至2018年9月17日）</v>
      </c>
    </row>
    <row r="2" spans="1:23" ht="22.5">
      <c r="A2" s="103" t="s">
        <v>0</v>
      </c>
      <c r="B2" s="104" t="s">
        <v>184</v>
      </c>
      <c r="C2" s="104" t="s">
        <v>185</v>
      </c>
      <c r="D2" s="104" t="s">
        <v>315</v>
      </c>
      <c r="E2" s="104" t="s">
        <v>322</v>
      </c>
      <c r="F2" s="104" t="s">
        <v>659</v>
      </c>
      <c r="G2" s="104" t="s">
        <v>316</v>
      </c>
      <c r="H2" s="104" t="s">
        <v>3</v>
      </c>
      <c r="I2" s="104" t="s">
        <v>331</v>
      </c>
      <c r="J2" s="104" t="s">
        <v>332</v>
      </c>
      <c r="K2" s="104" t="s">
        <v>323</v>
      </c>
      <c r="L2" s="104" t="s">
        <v>324</v>
      </c>
      <c r="M2" s="104" t="s">
        <v>701</v>
      </c>
      <c r="N2" s="104" t="s">
        <v>330</v>
      </c>
      <c r="O2" s="104" t="s">
        <v>522</v>
      </c>
      <c r="P2" s="104" t="s">
        <v>523</v>
      </c>
      <c r="Q2" s="104" t="s">
        <v>524</v>
      </c>
      <c r="R2" s="104" t="s">
        <v>313</v>
      </c>
      <c r="S2" s="104" t="s">
        <v>317</v>
      </c>
      <c r="T2" s="331" t="s">
        <v>525</v>
      </c>
      <c r="U2" s="332"/>
      <c r="V2" s="332"/>
      <c r="W2" s="332"/>
    </row>
    <row r="3" spans="1:23" ht="45">
      <c r="A3" s="289" t="s">
        <v>10</v>
      </c>
      <c r="B3" s="108" t="s">
        <v>186</v>
      </c>
      <c r="C3" s="108" t="s">
        <v>249</v>
      </c>
      <c r="D3" s="105" t="s">
        <v>12</v>
      </c>
      <c r="E3" s="105" t="s">
        <v>660</v>
      </c>
      <c r="F3" s="76">
        <v>1</v>
      </c>
      <c r="G3" s="76" t="s">
        <v>13</v>
      </c>
      <c r="H3" s="38" t="s">
        <v>14</v>
      </c>
      <c r="I3" s="106">
        <v>0.3</v>
      </c>
      <c r="J3" s="106">
        <f>I3+5%</f>
        <v>0.35</v>
      </c>
      <c r="K3" s="135" t="s">
        <v>526</v>
      </c>
      <c r="L3" s="135" t="s">
        <v>327</v>
      </c>
      <c r="M3" s="111">
        <v>1000</v>
      </c>
      <c r="N3" s="111" t="s">
        <v>353</v>
      </c>
      <c r="O3" s="111" t="s">
        <v>527</v>
      </c>
      <c r="P3" s="111">
        <v>0</v>
      </c>
      <c r="Q3" s="111"/>
      <c r="R3" s="76" t="s">
        <v>16</v>
      </c>
      <c r="S3" s="107" t="s">
        <v>17</v>
      </c>
      <c r="T3" s="333" t="s">
        <v>528</v>
      </c>
      <c r="U3" s="333" t="s">
        <v>529</v>
      </c>
      <c r="V3" s="333" t="s">
        <v>530</v>
      </c>
      <c r="W3" s="302"/>
    </row>
    <row r="4" spans="1:23" ht="56.25">
      <c r="A4" s="290"/>
      <c r="B4" s="108" t="s">
        <v>187</v>
      </c>
      <c r="C4" s="108" t="s">
        <v>250</v>
      </c>
      <c r="D4" s="105" t="s">
        <v>19</v>
      </c>
      <c r="E4" s="105" t="s">
        <v>661</v>
      </c>
      <c r="F4" s="76">
        <v>1</v>
      </c>
      <c r="G4" s="76" t="s">
        <v>13</v>
      </c>
      <c r="H4" s="245" t="s">
        <v>20</v>
      </c>
      <c r="I4" s="110">
        <v>0.3</v>
      </c>
      <c r="J4" s="106">
        <f aca="true" t="shared" si="0" ref="J4:J20">I4+5%</f>
        <v>0.35</v>
      </c>
      <c r="K4" s="135" t="s">
        <v>526</v>
      </c>
      <c r="L4" s="135" t="s">
        <v>327</v>
      </c>
      <c r="M4" s="111">
        <v>400</v>
      </c>
      <c r="N4" s="111" t="s">
        <v>352</v>
      </c>
      <c r="O4" s="102" t="s">
        <v>531</v>
      </c>
      <c r="P4" s="102" t="s">
        <v>532</v>
      </c>
      <c r="Q4" s="111"/>
      <c r="R4" s="76" t="s">
        <v>16</v>
      </c>
      <c r="S4" s="107" t="s">
        <v>17</v>
      </c>
      <c r="T4" s="334"/>
      <c r="U4" s="336"/>
      <c r="V4" s="336"/>
      <c r="W4" s="302"/>
    </row>
    <row r="5" spans="1:23" ht="33.75">
      <c r="A5" s="290"/>
      <c r="B5" s="108" t="s">
        <v>188</v>
      </c>
      <c r="C5" s="108" t="s">
        <v>251</v>
      </c>
      <c r="D5" s="105" t="s">
        <v>19</v>
      </c>
      <c r="E5" s="105" t="s">
        <v>661</v>
      </c>
      <c r="F5" s="76">
        <v>1</v>
      </c>
      <c r="G5" s="76" t="s">
        <v>13</v>
      </c>
      <c r="H5" s="38" t="s">
        <v>20</v>
      </c>
      <c r="I5" s="110">
        <v>0.3</v>
      </c>
      <c r="J5" s="106">
        <f t="shared" si="0"/>
        <v>0.35</v>
      </c>
      <c r="K5" s="135" t="s">
        <v>526</v>
      </c>
      <c r="L5" s="135" t="s">
        <v>327</v>
      </c>
      <c r="M5" s="111">
        <v>300</v>
      </c>
      <c r="N5" s="111" t="s">
        <v>352</v>
      </c>
      <c r="O5" s="111" t="s">
        <v>533</v>
      </c>
      <c r="P5" s="111" t="s">
        <v>533</v>
      </c>
      <c r="Q5" s="111"/>
      <c r="R5" s="76" t="s">
        <v>16</v>
      </c>
      <c r="S5" s="107" t="s">
        <v>17</v>
      </c>
      <c r="T5" s="334"/>
      <c r="U5" s="336"/>
      <c r="V5" s="336"/>
      <c r="W5" s="302"/>
    </row>
    <row r="6" spans="1:23" ht="33.75">
      <c r="A6" s="290"/>
      <c r="B6" s="108" t="s">
        <v>189</v>
      </c>
      <c r="C6" s="108" t="s">
        <v>252</v>
      </c>
      <c r="D6" s="105" t="s">
        <v>19</v>
      </c>
      <c r="E6" s="105" t="s">
        <v>661</v>
      </c>
      <c r="F6" s="76">
        <v>1</v>
      </c>
      <c r="G6" s="76" t="s">
        <v>23</v>
      </c>
      <c r="H6" s="38" t="s">
        <v>20</v>
      </c>
      <c r="I6" s="110">
        <v>0.3</v>
      </c>
      <c r="J6" s="106">
        <f t="shared" si="0"/>
        <v>0.35</v>
      </c>
      <c r="K6" s="135" t="s">
        <v>526</v>
      </c>
      <c r="L6" s="135" t="s">
        <v>327</v>
      </c>
      <c r="M6" s="111">
        <v>1000</v>
      </c>
      <c r="N6" s="111" t="s">
        <v>365</v>
      </c>
      <c r="O6" s="111"/>
      <c r="P6" s="111"/>
      <c r="Q6" s="111"/>
      <c r="R6" s="76" t="s">
        <v>16</v>
      </c>
      <c r="S6" s="107" t="s">
        <v>17</v>
      </c>
      <c r="T6" s="334"/>
      <c r="U6" s="336"/>
      <c r="V6" s="336"/>
      <c r="W6" s="302"/>
    </row>
    <row r="7" spans="1:23" ht="90">
      <c r="A7" s="290"/>
      <c r="B7" s="108" t="s">
        <v>190</v>
      </c>
      <c r="C7" s="108" t="s">
        <v>253</v>
      </c>
      <c r="D7" s="105" t="s">
        <v>12</v>
      </c>
      <c r="E7" s="105" t="s">
        <v>660</v>
      </c>
      <c r="F7" s="76">
        <v>1</v>
      </c>
      <c r="G7" s="76" t="s">
        <v>25</v>
      </c>
      <c r="H7" s="38" t="s">
        <v>20</v>
      </c>
      <c r="I7" s="110">
        <v>0.3</v>
      </c>
      <c r="J7" s="106">
        <f t="shared" si="0"/>
        <v>0.35</v>
      </c>
      <c r="K7" s="135" t="s">
        <v>526</v>
      </c>
      <c r="L7" s="135" t="s">
        <v>327</v>
      </c>
      <c r="M7" s="111">
        <v>500</v>
      </c>
      <c r="N7" s="111" t="s">
        <v>352</v>
      </c>
      <c r="O7" s="111" t="s">
        <v>534</v>
      </c>
      <c r="P7" s="111">
        <v>0</v>
      </c>
      <c r="Q7" s="111"/>
      <c r="R7" s="76" t="s">
        <v>16</v>
      </c>
      <c r="S7" s="107" t="s">
        <v>26</v>
      </c>
      <c r="T7" s="334"/>
      <c r="U7" s="336"/>
      <c r="V7" s="336"/>
      <c r="W7" s="302"/>
    </row>
    <row r="8" spans="1:23" ht="33.75">
      <c r="A8" s="290"/>
      <c r="B8" s="37" t="s">
        <v>191</v>
      </c>
      <c r="C8" s="37" t="s">
        <v>254</v>
      </c>
      <c r="D8" s="105" t="s">
        <v>12</v>
      </c>
      <c r="E8" s="105" t="s">
        <v>660</v>
      </c>
      <c r="F8" s="76">
        <v>1</v>
      </c>
      <c r="G8" s="76" t="s">
        <v>28</v>
      </c>
      <c r="H8" s="38" t="s">
        <v>20</v>
      </c>
      <c r="I8" s="110">
        <v>0.3</v>
      </c>
      <c r="J8" s="106">
        <f t="shared" si="0"/>
        <v>0.35</v>
      </c>
      <c r="K8" s="135" t="s">
        <v>526</v>
      </c>
      <c r="L8" s="135" t="s">
        <v>327</v>
      </c>
      <c r="M8" s="111">
        <v>1000</v>
      </c>
      <c r="N8" s="111" t="s">
        <v>352</v>
      </c>
      <c r="O8" s="111" t="s">
        <v>534</v>
      </c>
      <c r="P8" s="111">
        <v>0</v>
      </c>
      <c r="Q8" s="111"/>
      <c r="R8" s="76" t="s">
        <v>16</v>
      </c>
      <c r="S8" s="107" t="s">
        <v>17</v>
      </c>
      <c r="T8" s="334"/>
      <c r="U8" s="336"/>
      <c r="V8" s="336"/>
      <c r="W8" s="302"/>
    </row>
    <row r="9" spans="1:23" ht="56.25">
      <c r="A9" s="290"/>
      <c r="B9" s="37" t="s">
        <v>222</v>
      </c>
      <c r="C9" s="37" t="s">
        <v>255</v>
      </c>
      <c r="D9" s="105" t="s">
        <v>30</v>
      </c>
      <c r="E9" s="105" t="s">
        <v>662</v>
      </c>
      <c r="F9" s="76">
        <v>8</v>
      </c>
      <c r="G9" s="76" t="s">
        <v>13</v>
      </c>
      <c r="H9" s="38" t="s">
        <v>31</v>
      </c>
      <c r="I9" s="110">
        <v>0.3</v>
      </c>
      <c r="J9" s="106">
        <f t="shared" si="0"/>
        <v>0.35</v>
      </c>
      <c r="K9" s="135" t="s">
        <v>526</v>
      </c>
      <c r="L9" s="135" t="s">
        <v>327</v>
      </c>
      <c r="M9" s="111">
        <v>400</v>
      </c>
      <c r="N9" s="111" t="s">
        <v>357</v>
      </c>
      <c r="O9" s="111" t="s">
        <v>535</v>
      </c>
      <c r="P9" s="111" t="s">
        <v>536</v>
      </c>
      <c r="Q9" s="111"/>
      <c r="R9" s="76" t="s">
        <v>16</v>
      </c>
      <c r="S9" s="107" t="s">
        <v>32</v>
      </c>
      <c r="T9" s="334"/>
      <c r="U9" s="336"/>
      <c r="V9" s="336"/>
      <c r="W9" s="302"/>
    </row>
    <row r="10" spans="1:23" ht="33.75">
      <c r="A10" s="290"/>
      <c r="B10" s="37" t="s">
        <v>495</v>
      </c>
      <c r="C10" s="37" t="s">
        <v>496</v>
      </c>
      <c r="D10" s="105" t="s">
        <v>30</v>
      </c>
      <c r="E10" s="105" t="s">
        <v>661</v>
      </c>
      <c r="F10" s="76">
        <v>4</v>
      </c>
      <c r="G10" s="76" t="s">
        <v>23</v>
      </c>
      <c r="H10" s="38" t="s">
        <v>31</v>
      </c>
      <c r="I10" s="110">
        <v>0.2</v>
      </c>
      <c r="J10" s="106">
        <f t="shared" si="0"/>
        <v>0.25</v>
      </c>
      <c r="K10" s="135" t="s">
        <v>526</v>
      </c>
      <c r="L10" s="135" t="s">
        <v>327</v>
      </c>
      <c r="M10" s="102">
        <v>200</v>
      </c>
      <c r="N10" s="102" t="s">
        <v>497</v>
      </c>
      <c r="O10" s="102"/>
      <c r="P10" s="102"/>
      <c r="Q10" s="102"/>
      <c r="R10" s="76" t="s">
        <v>16</v>
      </c>
      <c r="S10" s="107" t="s">
        <v>32</v>
      </c>
      <c r="T10" s="334"/>
      <c r="U10" s="336"/>
      <c r="V10" s="336"/>
      <c r="W10" s="302"/>
    </row>
    <row r="11" spans="1:23" ht="56.25">
      <c r="A11" s="290"/>
      <c r="B11" s="37" t="s">
        <v>223</v>
      </c>
      <c r="C11" s="37" t="s">
        <v>256</v>
      </c>
      <c r="D11" s="105" t="s">
        <v>12</v>
      </c>
      <c r="E11" s="105" t="s">
        <v>660</v>
      </c>
      <c r="F11" s="76">
        <v>1</v>
      </c>
      <c r="G11" s="76" t="s">
        <v>13</v>
      </c>
      <c r="H11" s="38" t="s">
        <v>20</v>
      </c>
      <c r="I11" s="110">
        <v>0.3</v>
      </c>
      <c r="J11" s="106">
        <f t="shared" si="0"/>
        <v>0.35</v>
      </c>
      <c r="K11" s="135" t="s">
        <v>526</v>
      </c>
      <c r="L11" s="135" t="s">
        <v>327</v>
      </c>
      <c r="M11" s="102">
        <v>1000</v>
      </c>
      <c r="N11" s="102" t="s">
        <v>358</v>
      </c>
      <c r="O11" s="329" t="s">
        <v>537</v>
      </c>
      <c r="P11" s="330" t="s">
        <v>537</v>
      </c>
      <c r="Q11" s="102"/>
      <c r="R11" s="76" t="s">
        <v>16</v>
      </c>
      <c r="S11" s="107" t="s">
        <v>17</v>
      </c>
      <c r="T11" s="334"/>
      <c r="U11" s="336"/>
      <c r="V11" s="336"/>
      <c r="W11" s="302"/>
    </row>
    <row r="12" spans="1:23" ht="33.75">
      <c r="A12" s="290"/>
      <c r="B12" s="108" t="s">
        <v>224</v>
      </c>
      <c r="C12" s="108" t="s">
        <v>257</v>
      </c>
      <c r="D12" s="105" t="s">
        <v>30</v>
      </c>
      <c r="E12" s="105" t="s">
        <v>663</v>
      </c>
      <c r="F12" s="76">
        <v>1</v>
      </c>
      <c r="G12" s="76" t="s">
        <v>23</v>
      </c>
      <c r="H12" s="38" t="s">
        <v>14</v>
      </c>
      <c r="I12" s="110">
        <v>0.3</v>
      </c>
      <c r="J12" s="106">
        <f t="shared" si="0"/>
        <v>0.35</v>
      </c>
      <c r="K12" s="135" t="s">
        <v>526</v>
      </c>
      <c r="L12" s="135" t="s">
        <v>327</v>
      </c>
      <c r="M12" s="111">
        <v>5000</v>
      </c>
      <c r="N12" s="111" t="s">
        <v>352</v>
      </c>
      <c r="O12" s="111" t="s">
        <v>538</v>
      </c>
      <c r="P12" s="111">
        <v>0</v>
      </c>
      <c r="Q12" s="111"/>
      <c r="R12" s="76" t="s">
        <v>16</v>
      </c>
      <c r="S12" s="107" t="s">
        <v>17</v>
      </c>
      <c r="T12" s="334"/>
      <c r="U12" s="336"/>
      <c r="V12" s="336"/>
      <c r="W12" s="302"/>
    </row>
    <row r="13" spans="1:23" ht="45">
      <c r="A13" s="290"/>
      <c r="B13" s="37" t="s">
        <v>219</v>
      </c>
      <c r="C13" s="37" t="s">
        <v>258</v>
      </c>
      <c r="D13" s="105" t="s">
        <v>12</v>
      </c>
      <c r="E13" s="105" t="s">
        <v>660</v>
      </c>
      <c r="F13" s="76">
        <v>1</v>
      </c>
      <c r="G13" s="76" t="s">
        <v>23</v>
      </c>
      <c r="H13" s="38" t="s">
        <v>20</v>
      </c>
      <c r="I13" s="110">
        <v>0.3</v>
      </c>
      <c r="J13" s="106">
        <f t="shared" si="0"/>
        <v>0.35</v>
      </c>
      <c r="K13" s="135" t="s">
        <v>526</v>
      </c>
      <c r="L13" s="135" t="s">
        <v>327</v>
      </c>
      <c r="M13" s="102">
        <v>1000</v>
      </c>
      <c r="N13" s="102" t="s">
        <v>342</v>
      </c>
      <c r="O13" s="102" t="s">
        <v>539</v>
      </c>
      <c r="P13" s="102" t="s">
        <v>540</v>
      </c>
      <c r="Q13" s="102"/>
      <c r="R13" s="76" t="s">
        <v>16</v>
      </c>
      <c r="S13" s="107" t="s">
        <v>17</v>
      </c>
      <c r="T13" s="334"/>
      <c r="U13" s="336"/>
      <c r="V13" s="336"/>
      <c r="W13" s="302"/>
    </row>
    <row r="14" spans="1:23" ht="33.75">
      <c r="A14" s="290"/>
      <c r="B14" s="112" t="s">
        <v>192</v>
      </c>
      <c r="C14" s="112" t="s">
        <v>259</v>
      </c>
      <c r="D14" s="105" t="s">
        <v>36</v>
      </c>
      <c r="E14" s="105" t="s">
        <v>664</v>
      </c>
      <c r="F14" s="76">
        <v>1</v>
      </c>
      <c r="G14" s="244" t="s">
        <v>696</v>
      </c>
      <c r="H14" s="109" t="s">
        <v>20</v>
      </c>
      <c r="I14" s="110">
        <v>0.2</v>
      </c>
      <c r="J14" s="106">
        <f t="shared" si="0"/>
        <v>0.25</v>
      </c>
      <c r="K14" s="135" t="s">
        <v>526</v>
      </c>
      <c r="L14" s="135" t="s">
        <v>327</v>
      </c>
      <c r="M14" s="111">
        <v>200</v>
      </c>
      <c r="N14" s="111" t="s">
        <v>339</v>
      </c>
      <c r="O14" s="111" t="s">
        <v>541</v>
      </c>
      <c r="P14" s="111" t="s">
        <v>541</v>
      </c>
      <c r="Q14" s="111"/>
      <c r="R14" s="76" t="s">
        <v>16</v>
      </c>
      <c r="S14" s="107" t="s">
        <v>17</v>
      </c>
      <c r="T14" s="334"/>
      <c r="U14" s="336"/>
      <c r="V14" s="336"/>
      <c r="W14" s="302"/>
    </row>
    <row r="15" spans="1:23" ht="90">
      <c r="A15" s="290"/>
      <c r="B15" s="113" t="s">
        <v>307</v>
      </c>
      <c r="C15" s="113" t="s">
        <v>306</v>
      </c>
      <c r="D15" s="114" t="s">
        <v>241</v>
      </c>
      <c r="E15" s="114" t="s">
        <v>665</v>
      </c>
      <c r="F15" s="115">
        <v>200</v>
      </c>
      <c r="G15" s="115" t="s">
        <v>23</v>
      </c>
      <c r="H15" s="116" t="s">
        <v>40</v>
      </c>
      <c r="I15" s="110">
        <v>0.2</v>
      </c>
      <c r="J15" s="106">
        <f t="shared" si="0"/>
        <v>0.25</v>
      </c>
      <c r="K15" s="135" t="s">
        <v>526</v>
      </c>
      <c r="L15" s="135" t="s">
        <v>327</v>
      </c>
      <c r="M15" s="111">
        <v>4000</v>
      </c>
      <c r="N15" s="111" t="s">
        <v>352</v>
      </c>
      <c r="O15" s="111"/>
      <c r="P15" s="111"/>
      <c r="Q15" s="111"/>
      <c r="R15" s="115" t="s">
        <v>41</v>
      </c>
      <c r="S15" s="117" t="s">
        <v>42</v>
      </c>
      <c r="T15" s="334"/>
      <c r="U15" s="336"/>
      <c r="V15" s="336"/>
      <c r="W15" s="302"/>
    </row>
    <row r="16" spans="1:23" ht="56.25">
      <c r="A16" s="290"/>
      <c r="B16" s="108" t="s">
        <v>193</v>
      </c>
      <c r="C16" s="108" t="s">
        <v>260</v>
      </c>
      <c r="D16" s="105" t="s">
        <v>19</v>
      </c>
      <c r="E16" s="105" t="s">
        <v>661</v>
      </c>
      <c r="F16" s="118">
        <v>1</v>
      </c>
      <c r="G16" s="118" t="s">
        <v>314</v>
      </c>
      <c r="H16" s="241" t="s">
        <v>20</v>
      </c>
      <c r="I16" s="106">
        <v>0.2</v>
      </c>
      <c r="J16" s="106">
        <f t="shared" si="0"/>
        <v>0.25</v>
      </c>
      <c r="K16" s="135" t="s">
        <v>526</v>
      </c>
      <c r="L16" s="135" t="s">
        <v>327</v>
      </c>
      <c r="M16" s="102">
        <v>500</v>
      </c>
      <c r="N16" s="102" t="s">
        <v>359</v>
      </c>
      <c r="O16" s="102" t="s">
        <v>542</v>
      </c>
      <c r="P16" s="102" t="s">
        <v>543</v>
      </c>
      <c r="Q16" s="102"/>
      <c r="R16" s="76" t="s">
        <v>16</v>
      </c>
      <c r="S16" s="107" t="s">
        <v>17</v>
      </c>
      <c r="T16" s="334"/>
      <c r="U16" s="336"/>
      <c r="V16" s="336"/>
      <c r="W16" s="302"/>
    </row>
    <row r="17" spans="1:23" ht="56.25">
      <c r="A17" s="290"/>
      <c r="B17" s="108" t="s">
        <v>194</v>
      </c>
      <c r="C17" s="108" t="s">
        <v>261</v>
      </c>
      <c r="D17" s="105" t="s">
        <v>19</v>
      </c>
      <c r="E17" s="105" t="s">
        <v>661</v>
      </c>
      <c r="F17" s="239">
        <v>1</v>
      </c>
      <c r="G17" s="243" t="s">
        <v>13</v>
      </c>
      <c r="H17" s="242" t="s">
        <v>20</v>
      </c>
      <c r="I17" s="110">
        <v>0.2</v>
      </c>
      <c r="J17" s="106">
        <f t="shared" si="0"/>
        <v>0.25</v>
      </c>
      <c r="K17" s="135" t="s">
        <v>526</v>
      </c>
      <c r="L17" s="135" t="s">
        <v>327</v>
      </c>
      <c r="M17" s="102">
        <v>500</v>
      </c>
      <c r="N17" s="102" t="s">
        <v>359</v>
      </c>
      <c r="O17" s="102" t="s">
        <v>531</v>
      </c>
      <c r="P17" s="102" t="s">
        <v>532</v>
      </c>
      <c r="Q17" s="137"/>
      <c r="R17" s="76" t="s">
        <v>16</v>
      </c>
      <c r="S17" s="107" t="s">
        <v>17</v>
      </c>
      <c r="T17" s="334"/>
      <c r="U17" s="336"/>
      <c r="V17" s="336"/>
      <c r="W17" s="302"/>
    </row>
    <row r="18" spans="1:23" ht="33.75">
      <c r="A18" s="290"/>
      <c r="B18" s="108" t="s">
        <v>514</v>
      </c>
      <c r="C18" s="108" t="s">
        <v>515</v>
      </c>
      <c r="D18" s="105" t="s">
        <v>516</v>
      </c>
      <c r="E18" s="120" t="s">
        <v>661</v>
      </c>
      <c r="F18" s="118">
        <v>2</v>
      </c>
      <c r="G18" s="118" t="s">
        <v>517</v>
      </c>
      <c r="H18" s="242" t="s">
        <v>20</v>
      </c>
      <c r="I18" s="110">
        <v>0.2</v>
      </c>
      <c r="J18" s="106">
        <f>I18+5%</f>
        <v>0.25</v>
      </c>
      <c r="K18" s="135" t="s">
        <v>526</v>
      </c>
      <c r="L18" s="135" t="s">
        <v>327</v>
      </c>
      <c r="M18" s="111">
        <v>10</v>
      </c>
      <c r="N18" s="111" t="s">
        <v>352</v>
      </c>
      <c r="O18" s="111"/>
      <c r="P18" s="111"/>
      <c r="Q18" s="137"/>
      <c r="R18" s="76" t="s">
        <v>16</v>
      </c>
      <c r="S18" s="107" t="s">
        <v>17</v>
      </c>
      <c r="T18" s="334"/>
      <c r="U18" s="336"/>
      <c r="V18" s="336"/>
      <c r="W18" s="302"/>
    </row>
    <row r="19" spans="1:23" ht="33.75">
      <c r="A19" s="290"/>
      <c r="B19" s="108" t="s">
        <v>195</v>
      </c>
      <c r="C19" s="108" t="s">
        <v>262</v>
      </c>
      <c r="D19" s="119" t="s">
        <v>30</v>
      </c>
      <c r="E19" s="120" t="s">
        <v>666</v>
      </c>
      <c r="F19" s="118">
        <v>7</v>
      </c>
      <c r="G19" s="121" t="s">
        <v>46</v>
      </c>
      <c r="H19" s="122" t="s">
        <v>14</v>
      </c>
      <c r="I19" s="110">
        <v>0.2</v>
      </c>
      <c r="J19" s="106">
        <f t="shared" si="0"/>
        <v>0.25</v>
      </c>
      <c r="K19" s="135" t="s">
        <v>526</v>
      </c>
      <c r="L19" s="135" t="s">
        <v>327</v>
      </c>
      <c r="M19" s="111">
        <v>1000</v>
      </c>
      <c r="N19" s="111" t="s">
        <v>544</v>
      </c>
      <c r="O19" s="111" t="s">
        <v>534</v>
      </c>
      <c r="P19" s="111">
        <v>0</v>
      </c>
      <c r="Q19" s="111"/>
      <c r="R19" s="76" t="s">
        <v>16</v>
      </c>
      <c r="S19" s="107" t="s">
        <v>17</v>
      </c>
      <c r="T19" s="334"/>
      <c r="U19" s="336"/>
      <c r="V19" s="336"/>
      <c r="W19" s="302"/>
    </row>
    <row r="20" spans="1:23" ht="33.75">
      <c r="A20" s="290"/>
      <c r="B20" s="108" t="s">
        <v>196</v>
      </c>
      <c r="C20" s="108" t="s">
        <v>263</v>
      </c>
      <c r="D20" s="119" t="s">
        <v>30</v>
      </c>
      <c r="E20" s="120" t="s">
        <v>666</v>
      </c>
      <c r="F20" s="118">
        <v>7</v>
      </c>
      <c r="G20" s="121" t="s">
        <v>46</v>
      </c>
      <c r="H20" s="122" t="s">
        <v>14</v>
      </c>
      <c r="I20" s="110">
        <v>0.2</v>
      </c>
      <c r="J20" s="106">
        <f t="shared" si="0"/>
        <v>0.25</v>
      </c>
      <c r="K20" s="135" t="s">
        <v>526</v>
      </c>
      <c r="L20" s="135" t="s">
        <v>327</v>
      </c>
      <c r="M20" s="111">
        <v>2000</v>
      </c>
      <c r="N20" s="111" t="s">
        <v>544</v>
      </c>
      <c r="O20" s="111" t="s">
        <v>534</v>
      </c>
      <c r="P20" s="111">
        <v>0</v>
      </c>
      <c r="Q20" s="111"/>
      <c r="R20" s="76" t="s">
        <v>16</v>
      </c>
      <c r="S20" s="107" t="s">
        <v>17</v>
      </c>
      <c r="T20" s="335"/>
      <c r="U20" s="337"/>
      <c r="V20" s="337"/>
      <c r="W20" s="302"/>
    </row>
    <row r="21" spans="1:23" ht="33.75">
      <c r="A21" s="287" t="s">
        <v>48</v>
      </c>
      <c r="B21" s="123" t="s">
        <v>197</v>
      </c>
      <c r="C21" s="123" t="s">
        <v>264</v>
      </c>
      <c r="D21" s="119" t="s">
        <v>12</v>
      </c>
      <c r="E21" s="120" t="s">
        <v>667</v>
      </c>
      <c r="F21" s="124">
        <v>1</v>
      </c>
      <c r="G21" s="124" t="s">
        <v>50</v>
      </c>
      <c r="H21" s="125" t="s">
        <v>20</v>
      </c>
      <c r="I21" s="110">
        <v>0.2</v>
      </c>
      <c r="J21" s="110">
        <f>I21+4%</f>
        <v>0.24000000000000002</v>
      </c>
      <c r="K21" s="135" t="s">
        <v>327</v>
      </c>
      <c r="L21" s="135" t="s">
        <v>326</v>
      </c>
      <c r="M21" s="111">
        <v>2500</v>
      </c>
      <c r="N21" s="111" t="s">
        <v>352</v>
      </c>
      <c r="O21" s="326" t="s">
        <v>545</v>
      </c>
      <c r="P21" s="311"/>
      <c r="Q21" s="111"/>
      <c r="R21" s="124" t="s">
        <v>16</v>
      </c>
      <c r="S21" s="126" t="s">
        <v>51</v>
      </c>
      <c r="T21" s="327" t="s">
        <v>546</v>
      </c>
      <c r="U21" s="318" t="s">
        <v>547</v>
      </c>
      <c r="V21" s="318" t="s">
        <v>548</v>
      </c>
      <c r="W21" s="321"/>
    </row>
    <row r="22" spans="1:23" ht="67.5">
      <c r="A22" s="308"/>
      <c r="B22" s="123" t="s">
        <v>225</v>
      </c>
      <c r="C22" s="123" t="s">
        <v>265</v>
      </c>
      <c r="D22" s="119" t="s">
        <v>12</v>
      </c>
      <c r="E22" s="120" t="s">
        <v>668</v>
      </c>
      <c r="F22" s="124">
        <v>1</v>
      </c>
      <c r="G22" s="124" t="s">
        <v>13</v>
      </c>
      <c r="H22" s="125" t="s">
        <v>20</v>
      </c>
      <c r="I22" s="110">
        <v>0.2</v>
      </c>
      <c r="J22" s="110">
        <f aca="true" t="shared" si="1" ref="J22:J51">I22+4%</f>
        <v>0.24000000000000002</v>
      </c>
      <c r="K22" s="135" t="s">
        <v>337</v>
      </c>
      <c r="L22" s="135" t="s">
        <v>337</v>
      </c>
      <c r="M22" s="111">
        <v>2500</v>
      </c>
      <c r="N22" s="111" t="s">
        <v>351</v>
      </c>
      <c r="O22" s="315"/>
      <c r="P22" s="317"/>
      <c r="Q22" s="111"/>
      <c r="R22" s="124" t="s">
        <v>16</v>
      </c>
      <c r="S22" s="126" t="s">
        <v>51</v>
      </c>
      <c r="T22" s="328"/>
      <c r="U22" s="319"/>
      <c r="V22" s="319"/>
      <c r="W22" s="321"/>
    </row>
    <row r="23" spans="1:23" ht="33.75">
      <c r="A23" s="308"/>
      <c r="B23" s="123" t="s">
        <v>198</v>
      </c>
      <c r="C23" s="123" t="s">
        <v>266</v>
      </c>
      <c r="D23" s="119" t="s">
        <v>54</v>
      </c>
      <c r="E23" s="119" t="s">
        <v>669</v>
      </c>
      <c r="F23" s="124">
        <v>100</v>
      </c>
      <c r="G23" s="124" t="s">
        <v>46</v>
      </c>
      <c r="H23" s="125" t="s">
        <v>238</v>
      </c>
      <c r="I23" s="110">
        <v>0.2</v>
      </c>
      <c r="J23" s="110">
        <f t="shared" si="1"/>
        <v>0.24000000000000002</v>
      </c>
      <c r="K23" s="135" t="s">
        <v>327</v>
      </c>
      <c r="L23" s="135" t="s">
        <v>326</v>
      </c>
      <c r="M23" s="111">
        <v>500</v>
      </c>
      <c r="N23" s="111" t="s">
        <v>344</v>
      </c>
      <c r="O23" s="329" t="s">
        <v>549</v>
      </c>
      <c r="P23" s="330" t="s">
        <v>549</v>
      </c>
      <c r="Q23" s="111"/>
      <c r="R23" s="124" t="s">
        <v>16</v>
      </c>
      <c r="S23" s="126" t="s">
        <v>51</v>
      </c>
      <c r="T23" s="328"/>
      <c r="U23" s="319"/>
      <c r="V23" s="319"/>
      <c r="W23" s="321"/>
    </row>
    <row r="24" spans="1:23" ht="67.5">
      <c r="A24" s="308"/>
      <c r="B24" s="123" t="s">
        <v>226</v>
      </c>
      <c r="C24" s="123" t="s">
        <v>267</v>
      </c>
      <c r="D24" s="119" t="s">
        <v>12</v>
      </c>
      <c r="E24" s="120" t="s">
        <v>668</v>
      </c>
      <c r="F24" s="124">
        <v>1</v>
      </c>
      <c r="G24" s="124" t="s">
        <v>13</v>
      </c>
      <c r="H24" s="125" t="s">
        <v>20</v>
      </c>
      <c r="I24" s="110">
        <v>0.2</v>
      </c>
      <c r="J24" s="110">
        <f t="shared" si="1"/>
        <v>0.24000000000000002</v>
      </c>
      <c r="K24" s="135" t="s">
        <v>327</v>
      </c>
      <c r="L24" s="135" t="s">
        <v>326</v>
      </c>
      <c r="M24" s="111">
        <v>5000</v>
      </c>
      <c r="N24" s="111" t="s">
        <v>349</v>
      </c>
      <c r="O24" s="326" t="s">
        <v>545</v>
      </c>
      <c r="P24" s="311"/>
      <c r="Q24" s="111"/>
      <c r="R24" s="124" t="s">
        <v>16</v>
      </c>
      <c r="S24" s="126" t="s">
        <v>51</v>
      </c>
      <c r="T24" s="328"/>
      <c r="U24" s="319"/>
      <c r="V24" s="319"/>
      <c r="W24" s="321"/>
    </row>
    <row r="25" spans="1:23" ht="33.75">
      <c r="A25" s="308"/>
      <c r="B25" s="123" t="s">
        <v>199</v>
      </c>
      <c r="C25" s="123" t="s">
        <v>268</v>
      </c>
      <c r="D25" s="119" t="s">
        <v>12</v>
      </c>
      <c r="E25" s="120" t="s">
        <v>668</v>
      </c>
      <c r="F25" s="124">
        <v>1</v>
      </c>
      <c r="G25" s="124" t="s">
        <v>13</v>
      </c>
      <c r="H25" s="125" t="s">
        <v>20</v>
      </c>
      <c r="I25" s="110">
        <v>0.2</v>
      </c>
      <c r="J25" s="110">
        <f t="shared" si="1"/>
        <v>0.24000000000000002</v>
      </c>
      <c r="K25" s="135" t="s">
        <v>327</v>
      </c>
      <c r="L25" s="135" t="s">
        <v>326</v>
      </c>
      <c r="M25" s="111">
        <v>1500</v>
      </c>
      <c r="N25" s="111" t="s">
        <v>350</v>
      </c>
      <c r="O25" s="312"/>
      <c r="P25" s="314"/>
      <c r="Q25" s="111"/>
      <c r="R25" s="124" t="s">
        <v>16</v>
      </c>
      <c r="S25" s="126" t="s">
        <v>51</v>
      </c>
      <c r="T25" s="328"/>
      <c r="U25" s="319"/>
      <c r="V25" s="319"/>
      <c r="W25" s="321"/>
    </row>
    <row r="26" spans="1:23" ht="67.5">
      <c r="A26" s="308"/>
      <c r="B26" s="123" t="s">
        <v>200</v>
      </c>
      <c r="C26" s="123" t="s">
        <v>269</v>
      </c>
      <c r="D26" s="119" t="s">
        <v>12</v>
      </c>
      <c r="E26" s="120" t="s">
        <v>668</v>
      </c>
      <c r="F26" s="124">
        <v>1</v>
      </c>
      <c r="G26" s="124" t="s">
        <v>13</v>
      </c>
      <c r="H26" s="125" t="s">
        <v>20</v>
      </c>
      <c r="I26" s="110">
        <v>0.2</v>
      </c>
      <c r="J26" s="110">
        <f t="shared" si="1"/>
        <v>0.24000000000000002</v>
      </c>
      <c r="K26" s="135" t="s">
        <v>337</v>
      </c>
      <c r="L26" s="135" t="s">
        <v>347</v>
      </c>
      <c r="M26" s="111">
        <v>1500</v>
      </c>
      <c r="N26" s="111" t="s">
        <v>351</v>
      </c>
      <c r="O26" s="312"/>
      <c r="P26" s="314"/>
      <c r="Q26" s="111"/>
      <c r="R26" s="124" t="s">
        <v>16</v>
      </c>
      <c r="S26" s="126" t="s">
        <v>51</v>
      </c>
      <c r="T26" s="328"/>
      <c r="U26" s="319"/>
      <c r="V26" s="319"/>
      <c r="W26" s="321"/>
    </row>
    <row r="27" spans="1:23" ht="33.75">
      <c r="A27" s="308"/>
      <c r="B27" s="123" t="s">
        <v>201</v>
      </c>
      <c r="C27" s="123" t="s">
        <v>270</v>
      </c>
      <c r="D27" s="119" t="s">
        <v>12</v>
      </c>
      <c r="E27" s="120" t="s">
        <v>668</v>
      </c>
      <c r="F27" s="124">
        <v>1</v>
      </c>
      <c r="G27" s="124" t="s">
        <v>50</v>
      </c>
      <c r="H27" s="125" t="s">
        <v>14</v>
      </c>
      <c r="I27" s="110">
        <v>0.2</v>
      </c>
      <c r="J27" s="110">
        <f t="shared" si="1"/>
        <v>0.24000000000000002</v>
      </c>
      <c r="K27" s="135" t="s">
        <v>327</v>
      </c>
      <c r="L27" s="135" t="s">
        <v>326</v>
      </c>
      <c r="M27" s="111">
        <v>1000</v>
      </c>
      <c r="N27" s="111" t="s">
        <v>353</v>
      </c>
      <c r="O27" s="315"/>
      <c r="P27" s="317"/>
      <c r="Q27" s="111"/>
      <c r="R27" s="124" t="s">
        <v>16</v>
      </c>
      <c r="S27" s="126" t="s">
        <v>51</v>
      </c>
      <c r="T27" s="328"/>
      <c r="U27" s="319"/>
      <c r="V27" s="319"/>
      <c r="W27" s="321"/>
    </row>
    <row r="28" spans="1:23" ht="33.75">
      <c r="A28" s="308"/>
      <c r="B28" s="123" t="s">
        <v>227</v>
      </c>
      <c r="C28" s="123" t="s">
        <v>271</v>
      </c>
      <c r="D28" s="119" t="s">
        <v>30</v>
      </c>
      <c r="E28" s="120" t="s">
        <v>670</v>
      </c>
      <c r="F28" s="124">
        <v>1</v>
      </c>
      <c r="G28" s="124" t="s">
        <v>23</v>
      </c>
      <c r="H28" s="125" t="s">
        <v>31</v>
      </c>
      <c r="I28" s="110">
        <v>0.3</v>
      </c>
      <c r="J28" s="110">
        <f t="shared" si="1"/>
        <v>0.33999999999999997</v>
      </c>
      <c r="K28" s="135" t="s">
        <v>14</v>
      </c>
      <c r="L28" s="135" t="s">
        <v>337</v>
      </c>
      <c r="M28" s="111">
        <v>1000</v>
      </c>
      <c r="N28" s="111" t="s">
        <v>344</v>
      </c>
      <c r="O28" s="329" t="s">
        <v>549</v>
      </c>
      <c r="P28" s="330" t="s">
        <v>549</v>
      </c>
      <c r="Q28" s="111"/>
      <c r="R28" s="124" t="s">
        <v>16</v>
      </c>
      <c r="S28" s="126" t="s">
        <v>51</v>
      </c>
      <c r="T28" s="328"/>
      <c r="U28" s="319"/>
      <c r="V28" s="319"/>
      <c r="W28" s="321"/>
    </row>
    <row r="29" spans="1:23" ht="33.75">
      <c r="A29" s="308"/>
      <c r="B29" s="123" t="s">
        <v>202</v>
      </c>
      <c r="C29" s="123" t="s">
        <v>272</v>
      </c>
      <c r="D29" s="119" t="s">
        <v>12</v>
      </c>
      <c r="E29" s="120" t="s">
        <v>668</v>
      </c>
      <c r="F29" s="124">
        <v>1</v>
      </c>
      <c r="G29" s="124" t="s">
        <v>23</v>
      </c>
      <c r="H29" s="125" t="s">
        <v>14</v>
      </c>
      <c r="I29" s="110">
        <v>0.2</v>
      </c>
      <c r="J29" s="110">
        <f t="shared" si="1"/>
        <v>0.24000000000000002</v>
      </c>
      <c r="K29" s="135" t="s">
        <v>327</v>
      </c>
      <c r="L29" s="135" t="s">
        <v>326</v>
      </c>
      <c r="M29" s="111">
        <v>500</v>
      </c>
      <c r="N29" s="111" t="s">
        <v>353</v>
      </c>
      <c r="O29" s="329" t="s">
        <v>545</v>
      </c>
      <c r="P29" s="330"/>
      <c r="Q29" s="111"/>
      <c r="R29" s="124" t="s">
        <v>16</v>
      </c>
      <c r="S29" s="126" t="s">
        <v>51</v>
      </c>
      <c r="T29" s="328"/>
      <c r="U29" s="319"/>
      <c r="V29" s="319"/>
      <c r="W29" s="321"/>
    </row>
    <row r="30" spans="1:23" ht="33.75">
      <c r="A30" s="308"/>
      <c r="B30" s="123" t="s">
        <v>203</v>
      </c>
      <c r="C30" s="123" t="s">
        <v>273</v>
      </c>
      <c r="D30" s="119" t="s">
        <v>30</v>
      </c>
      <c r="E30" s="120" t="s">
        <v>670</v>
      </c>
      <c r="F30" s="124">
        <v>1</v>
      </c>
      <c r="G30" s="124" t="s">
        <v>23</v>
      </c>
      <c r="H30" s="125" t="s">
        <v>31</v>
      </c>
      <c r="I30" s="110">
        <v>0.3</v>
      </c>
      <c r="J30" s="110">
        <f t="shared" si="1"/>
        <v>0.33999999999999997</v>
      </c>
      <c r="K30" s="135" t="s">
        <v>14</v>
      </c>
      <c r="L30" s="135" t="s">
        <v>337</v>
      </c>
      <c r="M30" s="111">
        <v>2500</v>
      </c>
      <c r="N30" s="111" t="s">
        <v>344</v>
      </c>
      <c r="O30" s="326" t="s">
        <v>549</v>
      </c>
      <c r="P30" s="311" t="s">
        <v>549</v>
      </c>
      <c r="Q30" s="111"/>
      <c r="R30" s="124" t="s">
        <v>16</v>
      </c>
      <c r="S30" s="126" t="s">
        <v>51</v>
      </c>
      <c r="T30" s="328"/>
      <c r="U30" s="319"/>
      <c r="V30" s="319"/>
      <c r="W30" s="321"/>
    </row>
    <row r="31" spans="1:23" ht="33.75">
      <c r="A31" s="308"/>
      <c r="B31" s="123" t="s">
        <v>204</v>
      </c>
      <c r="C31" s="123" t="s">
        <v>274</v>
      </c>
      <c r="D31" s="119" t="s">
        <v>63</v>
      </c>
      <c r="E31" s="119" t="s">
        <v>671</v>
      </c>
      <c r="F31" s="124">
        <v>10</v>
      </c>
      <c r="G31" s="124" t="s">
        <v>23</v>
      </c>
      <c r="H31" s="125" t="s">
        <v>238</v>
      </c>
      <c r="I31" s="110">
        <v>0.3</v>
      </c>
      <c r="J31" s="110">
        <f t="shared" si="1"/>
        <v>0.33999999999999997</v>
      </c>
      <c r="K31" s="135" t="s">
        <v>327</v>
      </c>
      <c r="L31" s="135" t="s">
        <v>326</v>
      </c>
      <c r="M31" s="111">
        <v>300</v>
      </c>
      <c r="N31" s="111" t="s">
        <v>344</v>
      </c>
      <c r="O31" s="312"/>
      <c r="P31" s="314"/>
      <c r="Q31" s="111"/>
      <c r="R31" s="124" t="s">
        <v>16</v>
      </c>
      <c r="S31" s="126" t="s">
        <v>51</v>
      </c>
      <c r="T31" s="328"/>
      <c r="U31" s="319"/>
      <c r="V31" s="319"/>
      <c r="W31" s="321"/>
    </row>
    <row r="32" spans="1:23" ht="33.75">
      <c r="A32" s="308"/>
      <c r="B32" s="123" t="s">
        <v>205</v>
      </c>
      <c r="C32" s="123" t="s">
        <v>275</v>
      </c>
      <c r="D32" s="119" t="s">
        <v>63</v>
      </c>
      <c r="E32" s="119" t="s">
        <v>672</v>
      </c>
      <c r="F32" s="124">
        <v>100</v>
      </c>
      <c r="G32" s="124" t="s">
        <v>23</v>
      </c>
      <c r="H32" s="125" t="s">
        <v>238</v>
      </c>
      <c r="I32" s="110">
        <v>0.2</v>
      </c>
      <c r="J32" s="110">
        <f t="shared" si="1"/>
        <v>0.24000000000000002</v>
      </c>
      <c r="K32" s="135" t="s">
        <v>238</v>
      </c>
      <c r="L32" s="135" t="s">
        <v>327</v>
      </c>
      <c r="M32" s="111">
        <v>2000</v>
      </c>
      <c r="N32" s="111" t="s">
        <v>352</v>
      </c>
      <c r="O32" s="315"/>
      <c r="P32" s="317"/>
      <c r="Q32" s="111"/>
      <c r="R32" s="124" t="s">
        <v>16</v>
      </c>
      <c r="S32" s="126" t="s">
        <v>51</v>
      </c>
      <c r="T32" s="328"/>
      <c r="U32" s="319"/>
      <c r="V32" s="319"/>
      <c r="W32" s="321"/>
    </row>
    <row r="33" spans="1:23" ht="33.75">
      <c r="A33" s="308"/>
      <c r="B33" s="123" t="s">
        <v>206</v>
      </c>
      <c r="C33" s="123" t="s">
        <v>276</v>
      </c>
      <c r="D33" s="119" t="s">
        <v>30</v>
      </c>
      <c r="E33" s="120" t="s">
        <v>670</v>
      </c>
      <c r="F33" s="124">
        <v>1</v>
      </c>
      <c r="G33" s="124" t="s">
        <v>325</v>
      </c>
      <c r="H33" s="125" t="s">
        <v>66</v>
      </c>
      <c r="I33" s="110">
        <v>0.2</v>
      </c>
      <c r="J33" s="110">
        <f t="shared" si="1"/>
        <v>0.24000000000000002</v>
      </c>
      <c r="K33" s="135" t="s">
        <v>327</v>
      </c>
      <c r="L33" s="135" t="s">
        <v>326</v>
      </c>
      <c r="M33" s="111">
        <v>20</v>
      </c>
      <c r="N33" s="111" t="s">
        <v>354</v>
      </c>
      <c r="O33" s="111" t="s">
        <v>550</v>
      </c>
      <c r="P33" s="111" t="s">
        <v>550</v>
      </c>
      <c r="Q33" s="111"/>
      <c r="R33" s="124" t="s">
        <v>389</v>
      </c>
      <c r="S33" s="126" t="s">
        <v>51</v>
      </c>
      <c r="T33" s="328"/>
      <c r="U33" s="319"/>
      <c r="V33" s="319"/>
      <c r="W33" s="321"/>
    </row>
    <row r="34" spans="1:23" ht="33.75">
      <c r="A34" s="308"/>
      <c r="B34" s="123" t="s">
        <v>207</v>
      </c>
      <c r="C34" s="123" t="s">
        <v>277</v>
      </c>
      <c r="D34" s="119" t="s">
        <v>69</v>
      </c>
      <c r="E34" s="119" t="s">
        <v>355</v>
      </c>
      <c r="F34" s="124">
        <v>1</v>
      </c>
      <c r="G34" s="124" t="s">
        <v>23</v>
      </c>
      <c r="H34" s="127" t="s">
        <v>70</v>
      </c>
      <c r="I34" s="110">
        <v>0.2</v>
      </c>
      <c r="J34" s="110">
        <f t="shared" si="1"/>
        <v>0.24000000000000002</v>
      </c>
      <c r="K34" s="111" t="s">
        <v>333</v>
      </c>
      <c r="L34" s="111" t="s">
        <v>551</v>
      </c>
      <c r="M34" s="111">
        <v>100</v>
      </c>
      <c r="N34" s="111" t="s">
        <v>356</v>
      </c>
      <c r="O34" s="326" t="s">
        <v>545</v>
      </c>
      <c r="P34" s="311"/>
      <c r="Q34" s="111"/>
      <c r="R34" s="124" t="s">
        <v>16</v>
      </c>
      <c r="S34" s="126" t="s">
        <v>51</v>
      </c>
      <c r="T34" s="328"/>
      <c r="U34" s="319"/>
      <c r="V34" s="319"/>
      <c r="W34" s="321"/>
    </row>
    <row r="35" spans="1:23" ht="33.75">
      <c r="A35" s="308"/>
      <c r="B35" s="123" t="s">
        <v>208</v>
      </c>
      <c r="C35" s="123" t="s">
        <v>278</v>
      </c>
      <c r="D35" s="119" t="s">
        <v>69</v>
      </c>
      <c r="E35" s="119" t="s">
        <v>355</v>
      </c>
      <c r="F35" s="124">
        <v>1</v>
      </c>
      <c r="G35" s="124" t="s">
        <v>23</v>
      </c>
      <c r="H35" s="127" t="s">
        <v>70</v>
      </c>
      <c r="I35" s="110">
        <v>0.2</v>
      </c>
      <c r="J35" s="110">
        <f t="shared" si="1"/>
        <v>0.24000000000000002</v>
      </c>
      <c r="K35" s="111" t="s">
        <v>333</v>
      </c>
      <c r="L35" s="111" t="s">
        <v>551</v>
      </c>
      <c r="M35" s="111">
        <v>20</v>
      </c>
      <c r="N35" s="111" t="s">
        <v>356</v>
      </c>
      <c r="O35" s="315"/>
      <c r="P35" s="317"/>
      <c r="Q35" s="111"/>
      <c r="R35" s="124" t="s">
        <v>16</v>
      </c>
      <c r="S35" s="126" t="s">
        <v>51</v>
      </c>
      <c r="T35" s="328"/>
      <c r="U35" s="319"/>
      <c r="V35" s="319"/>
      <c r="W35" s="321"/>
    </row>
    <row r="36" spans="1:23" ht="33.75">
      <c r="A36" s="308"/>
      <c r="B36" s="123" t="s">
        <v>209</v>
      </c>
      <c r="C36" s="123" t="s">
        <v>279</v>
      </c>
      <c r="D36" s="119" t="s">
        <v>30</v>
      </c>
      <c r="E36" s="120" t="s">
        <v>670</v>
      </c>
      <c r="F36" s="124">
        <v>1</v>
      </c>
      <c r="G36" s="124" t="s">
        <v>23</v>
      </c>
      <c r="H36" s="127" t="s">
        <v>20</v>
      </c>
      <c r="I36" s="106">
        <v>0.2</v>
      </c>
      <c r="J36" s="110">
        <f t="shared" si="1"/>
        <v>0.24000000000000002</v>
      </c>
      <c r="K36" s="135" t="s">
        <v>14</v>
      </c>
      <c r="L36" s="135" t="s">
        <v>337</v>
      </c>
      <c r="M36" s="111">
        <v>2500</v>
      </c>
      <c r="N36" s="111" t="s">
        <v>344</v>
      </c>
      <c r="O36" s="329" t="s">
        <v>549</v>
      </c>
      <c r="P36" s="330"/>
      <c r="Q36" s="111"/>
      <c r="R36" s="124" t="s">
        <v>16</v>
      </c>
      <c r="S36" s="126" t="s">
        <v>51</v>
      </c>
      <c r="T36" s="328"/>
      <c r="U36" s="320"/>
      <c r="V36" s="320"/>
      <c r="W36" s="321"/>
    </row>
    <row r="37" spans="1:23" ht="67.5">
      <c r="A37" s="306" t="s">
        <v>73</v>
      </c>
      <c r="B37" s="128" t="s">
        <v>280</v>
      </c>
      <c r="C37" s="128" t="s">
        <v>281</v>
      </c>
      <c r="D37" s="119" t="s">
        <v>30</v>
      </c>
      <c r="E37" s="120" t="s">
        <v>673</v>
      </c>
      <c r="F37" s="124">
        <v>5</v>
      </c>
      <c r="G37" s="124" t="s">
        <v>23</v>
      </c>
      <c r="H37" s="127" t="s">
        <v>75</v>
      </c>
      <c r="I37" s="106">
        <v>0.2</v>
      </c>
      <c r="J37" s="110">
        <f t="shared" si="1"/>
        <v>0.24000000000000002</v>
      </c>
      <c r="K37" s="135" t="s">
        <v>326</v>
      </c>
      <c r="L37" s="135" t="s">
        <v>337</v>
      </c>
      <c r="M37" s="111">
        <v>300</v>
      </c>
      <c r="N37" s="111" t="s">
        <v>338</v>
      </c>
      <c r="O37" s="111" t="s">
        <v>552</v>
      </c>
      <c r="P37" s="111" t="s">
        <v>553</v>
      </c>
      <c r="Q37" s="111" t="s">
        <v>554</v>
      </c>
      <c r="R37" s="124" t="s">
        <v>76</v>
      </c>
      <c r="S37" s="126" t="s">
        <v>77</v>
      </c>
      <c r="T37" s="324" t="s">
        <v>555</v>
      </c>
      <c r="U37" s="324" t="s">
        <v>556</v>
      </c>
      <c r="V37" s="324" t="s">
        <v>557</v>
      </c>
      <c r="W37" s="324" t="s">
        <v>558</v>
      </c>
    </row>
    <row r="38" spans="1:23" ht="67.5">
      <c r="A38" s="307"/>
      <c r="B38" s="128" t="s">
        <v>218</v>
      </c>
      <c r="C38" s="128" t="s">
        <v>282</v>
      </c>
      <c r="D38" s="119" t="s">
        <v>30</v>
      </c>
      <c r="E38" s="120" t="s">
        <v>673</v>
      </c>
      <c r="F38" s="124">
        <v>5</v>
      </c>
      <c r="G38" s="124" t="s">
        <v>23</v>
      </c>
      <c r="H38" s="127" t="s">
        <v>31</v>
      </c>
      <c r="I38" s="106">
        <v>0.2</v>
      </c>
      <c r="J38" s="110">
        <f t="shared" si="1"/>
        <v>0.24000000000000002</v>
      </c>
      <c r="K38" s="135" t="s">
        <v>326</v>
      </c>
      <c r="L38" s="135" t="s">
        <v>337</v>
      </c>
      <c r="M38" s="111">
        <v>300</v>
      </c>
      <c r="N38" s="111" t="s">
        <v>339</v>
      </c>
      <c r="O38" s="111" t="s">
        <v>552</v>
      </c>
      <c r="P38" s="111" t="s">
        <v>553</v>
      </c>
      <c r="Q38" s="111" t="s">
        <v>554</v>
      </c>
      <c r="R38" s="124" t="s">
        <v>76</v>
      </c>
      <c r="S38" s="126" t="s">
        <v>77</v>
      </c>
      <c r="T38" s="325"/>
      <c r="U38" s="325"/>
      <c r="V38" s="325"/>
      <c r="W38" s="325"/>
    </row>
    <row r="39" spans="1:23" ht="33.75">
      <c r="A39" s="307"/>
      <c r="B39" s="128" t="s">
        <v>228</v>
      </c>
      <c r="C39" s="128" t="s">
        <v>283</v>
      </c>
      <c r="D39" s="119" t="s">
        <v>12</v>
      </c>
      <c r="E39" s="120" t="s">
        <v>674</v>
      </c>
      <c r="F39" s="124">
        <v>1</v>
      </c>
      <c r="G39" s="124" t="s">
        <v>80</v>
      </c>
      <c r="H39" s="127" t="s">
        <v>31</v>
      </c>
      <c r="I39" s="106">
        <v>0.2</v>
      </c>
      <c r="J39" s="110">
        <f t="shared" si="1"/>
        <v>0.24000000000000002</v>
      </c>
      <c r="K39" s="135" t="s">
        <v>337</v>
      </c>
      <c r="L39" s="135" t="s">
        <v>347</v>
      </c>
      <c r="M39" s="111">
        <v>50</v>
      </c>
      <c r="N39" s="111" t="s">
        <v>344</v>
      </c>
      <c r="O39" s="111" t="s">
        <v>559</v>
      </c>
      <c r="P39" s="111" t="s">
        <v>559</v>
      </c>
      <c r="Q39" s="111" t="s">
        <v>554</v>
      </c>
      <c r="R39" s="124" t="s">
        <v>76</v>
      </c>
      <c r="S39" s="126" t="s">
        <v>77</v>
      </c>
      <c r="T39" s="325"/>
      <c r="U39" s="325"/>
      <c r="V39" s="325"/>
      <c r="W39" s="325"/>
    </row>
    <row r="40" spans="1:23" ht="33.75">
      <c r="A40" s="307"/>
      <c r="B40" s="128" t="s">
        <v>217</v>
      </c>
      <c r="C40" s="128" t="s">
        <v>284</v>
      </c>
      <c r="D40" s="119" t="s">
        <v>82</v>
      </c>
      <c r="E40" s="119" t="s">
        <v>675</v>
      </c>
      <c r="F40" s="124">
        <v>2</v>
      </c>
      <c r="G40" s="124" t="s">
        <v>23</v>
      </c>
      <c r="H40" s="127" t="s">
        <v>83</v>
      </c>
      <c r="I40" s="106">
        <v>0.2</v>
      </c>
      <c r="J40" s="110">
        <f t="shared" si="1"/>
        <v>0.24000000000000002</v>
      </c>
      <c r="K40" s="111" t="s">
        <v>336</v>
      </c>
      <c r="L40" s="111" t="s">
        <v>348</v>
      </c>
      <c r="M40" s="111">
        <v>600</v>
      </c>
      <c r="N40" s="111" t="s">
        <v>343</v>
      </c>
      <c r="O40" s="111" t="s">
        <v>560</v>
      </c>
      <c r="P40" s="111" t="s">
        <v>560</v>
      </c>
      <c r="Q40" s="111" t="s">
        <v>561</v>
      </c>
      <c r="R40" s="124" t="s">
        <v>76</v>
      </c>
      <c r="S40" s="126" t="s">
        <v>77</v>
      </c>
      <c r="T40" s="325"/>
      <c r="U40" s="325"/>
      <c r="V40" s="325"/>
      <c r="W40" s="325"/>
    </row>
    <row r="41" spans="1:23" ht="33.75">
      <c r="A41" s="307"/>
      <c r="B41" s="128" t="s">
        <v>216</v>
      </c>
      <c r="C41" s="128" t="s">
        <v>285</v>
      </c>
      <c r="D41" s="119" t="s">
        <v>516</v>
      </c>
      <c r="E41" s="119" t="s">
        <v>660</v>
      </c>
      <c r="F41" s="124">
        <v>1</v>
      </c>
      <c r="G41" s="124" t="s">
        <v>85</v>
      </c>
      <c r="H41" s="127" t="s">
        <v>20</v>
      </c>
      <c r="I41" s="106">
        <v>0.2</v>
      </c>
      <c r="J41" s="110">
        <f t="shared" si="1"/>
        <v>0.24000000000000002</v>
      </c>
      <c r="K41" s="135" t="s">
        <v>327</v>
      </c>
      <c r="L41" s="135" t="s">
        <v>326</v>
      </c>
      <c r="M41" s="111">
        <v>100</v>
      </c>
      <c r="N41" s="111" t="s">
        <v>346</v>
      </c>
      <c r="O41" s="111"/>
      <c r="P41" s="111"/>
      <c r="Q41" s="111">
        <v>0</v>
      </c>
      <c r="R41" s="124" t="s">
        <v>86</v>
      </c>
      <c r="S41" s="126" t="s">
        <v>77</v>
      </c>
      <c r="T41" s="325"/>
      <c r="U41" s="325"/>
      <c r="V41" s="325"/>
      <c r="W41" s="325"/>
    </row>
    <row r="42" spans="1:23" ht="67.5">
      <c r="A42" s="307"/>
      <c r="B42" s="128" t="s">
        <v>286</v>
      </c>
      <c r="C42" s="128" t="s">
        <v>287</v>
      </c>
      <c r="D42" s="119" t="s">
        <v>30</v>
      </c>
      <c r="E42" s="120" t="s">
        <v>673</v>
      </c>
      <c r="F42" s="124">
        <v>5</v>
      </c>
      <c r="G42" s="124" t="s">
        <v>23</v>
      </c>
      <c r="H42" s="127" t="s">
        <v>31</v>
      </c>
      <c r="I42" s="106">
        <v>0.2</v>
      </c>
      <c r="J42" s="110">
        <f t="shared" si="1"/>
        <v>0.24000000000000002</v>
      </c>
      <c r="K42" s="135" t="s">
        <v>326</v>
      </c>
      <c r="L42" s="135" t="s">
        <v>337</v>
      </c>
      <c r="M42" s="111">
        <v>300</v>
      </c>
      <c r="N42" s="111" t="s">
        <v>338</v>
      </c>
      <c r="O42" s="111" t="s">
        <v>552</v>
      </c>
      <c r="P42" s="111" t="s">
        <v>553</v>
      </c>
      <c r="Q42" s="111" t="s">
        <v>554</v>
      </c>
      <c r="R42" s="124" t="s">
        <v>76</v>
      </c>
      <c r="S42" s="126" t="s">
        <v>77</v>
      </c>
      <c r="T42" s="325"/>
      <c r="U42" s="325"/>
      <c r="V42" s="325"/>
      <c r="W42" s="325"/>
    </row>
    <row r="43" spans="1:23" ht="33.75">
      <c r="A43" s="307"/>
      <c r="B43" s="128" t="s">
        <v>215</v>
      </c>
      <c r="C43" s="128" t="s">
        <v>288</v>
      </c>
      <c r="D43" s="119" t="s">
        <v>89</v>
      </c>
      <c r="E43" s="119" t="s">
        <v>676</v>
      </c>
      <c r="F43" s="124">
        <v>3</v>
      </c>
      <c r="G43" s="124" t="s">
        <v>23</v>
      </c>
      <c r="H43" s="127" t="s">
        <v>90</v>
      </c>
      <c r="I43" s="106">
        <v>0.2</v>
      </c>
      <c r="J43" s="110">
        <f t="shared" si="1"/>
        <v>0.24000000000000002</v>
      </c>
      <c r="K43" s="111" t="s">
        <v>334</v>
      </c>
      <c r="L43" s="111" t="s">
        <v>562</v>
      </c>
      <c r="M43" s="111">
        <v>300</v>
      </c>
      <c r="N43" s="111" t="s">
        <v>335</v>
      </c>
      <c r="O43" s="111" t="s">
        <v>563</v>
      </c>
      <c r="P43" s="111" t="s">
        <v>563</v>
      </c>
      <c r="Q43" s="111"/>
      <c r="R43" s="124" t="s">
        <v>76</v>
      </c>
      <c r="S43" s="126" t="s">
        <v>77</v>
      </c>
      <c r="T43" s="325"/>
      <c r="U43" s="325"/>
      <c r="V43" s="325"/>
      <c r="W43" s="325"/>
    </row>
    <row r="44" spans="1:23" ht="45">
      <c r="A44" s="307"/>
      <c r="B44" s="128" t="s">
        <v>289</v>
      </c>
      <c r="C44" s="128" t="s">
        <v>290</v>
      </c>
      <c r="D44" s="119" t="s">
        <v>12</v>
      </c>
      <c r="E44" s="120" t="s">
        <v>677</v>
      </c>
      <c r="F44" s="124">
        <v>30</v>
      </c>
      <c r="G44" s="124" t="s">
        <v>23</v>
      </c>
      <c r="H44" s="127" t="s">
        <v>20</v>
      </c>
      <c r="I44" s="106">
        <v>0.2</v>
      </c>
      <c r="J44" s="110">
        <f t="shared" si="1"/>
        <v>0.24000000000000002</v>
      </c>
      <c r="K44" s="135" t="s">
        <v>327</v>
      </c>
      <c r="L44" s="135" t="s">
        <v>326</v>
      </c>
      <c r="M44" s="111">
        <v>600</v>
      </c>
      <c r="N44" s="111" t="s">
        <v>345</v>
      </c>
      <c r="O44" s="111" t="s">
        <v>564</v>
      </c>
      <c r="P44" s="111" t="s">
        <v>564</v>
      </c>
      <c r="Q44" s="111"/>
      <c r="R44" s="124" t="s">
        <v>76</v>
      </c>
      <c r="S44" s="126" t="s">
        <v>77</v>
      </c>
      <c r="T44" s="325"/>
      <c r="U44" s="325"/>
      <c r="V44" s="325"/>
      <c r="W44" s="325"/>
    </row>
    <row r="45" spans="1:23" ht="45">
      <c r="A45" s="307"/>
      <c r="B45" s="128" t="s">
        <v>214</v>
      </c>
      <c r="C45" s="128" t="s">
        <v>291</v>
      </c>
      <c r="D45" s="119" t="s">
        <v>12</v>
      </c>
      <c r="E45" s="120" t="s">
        <v>677</v>
      </c>
      <c r="F45" s="124">
        <v>30</v>
      </c>
      <c r="G45" s="124" t="s">
        <v>23</v>
      </c>
      <c r="H45" s="127" t="s">
        <v>20</v>
      </c>
      <c r="I45" s="106">
        <v>0.2</v>
      </c>
      <c r="J45" s="110">
        <f t="shared" si="1"/>
        <v>0.24000000000000002</v>
      </c>
      <c r="K45" s="135" t="s">
        <v>327</v>
      </c>
      <c r="L45" s="135" t="s">
        <v>326</v>
      </c>
      <c r="M45" s="111">
        <v>360</v>
      </c>
      <c r="N45" s="111" t="s">
        <v>345</v>
      </c>
      <c r="O45" s="111" t="s">
        <v>564</v>
      </c>
      <c r="P45" s="111" t="s">
        <v>564</v>
      </c>
      <c r="Q45" s="111"/>
      <c r="R45" s="124" t="s">
        <v>76</v>
      </c>
      <c r="S45" s="126" t="s">
        <v>77</v>
      </c>
      <c r="T45" s="325"/>
      <c r="U45" s="325"/>
      <c r="V45" s="325"/>
      <c r="W45" s="325"/>
    </row>
    <row r="46" spans="1:23" ht="67.5">
      <c r="A46" s="307"/>
      <c r="B46" s="128" t="s">
        <v>213</v>
      </c>
      <c r="C46" s="128" t="s">
        <v>292</v>
      </c>
      <c r="D46" s="119" t="s">
        <v>30</v>
      </c>
      <c r="E46" s="120" t="s">
        <v>673</v>
      </c>
      <c r="F46" s="124">
        <v>5</v>
      </c>
      <c r="G46" s="124" t="s">
        <v>23</v>
      </c>
      <c r="H46" s="127" t="s">
        <v>31</v>
      </c>
      <c r="I46" s="106">
        <v>0.2</v>
      </c>
      <c r="J46" s="110">
        <f t="shared" si="1"/>
        <v>0.24000000000000002</v>
      </c>
      <c r="K46" s="135" t="s">
        <v>326</v>
      </c>
      <c r="L46" s="135" t="s">
        <v>337</v>
      </c>
      <c r="M46" s="111">
        <v>300</v>
      </c>
      <c r="N46" s="111" t="s">
        <v>340</v>
      </c>
      <c r="O46" s="111" t="s">
        <v>552</v>
      </c>
      <c r="P46" s="111" t="s">
        <v>553</v>
      </c>
      <c r="Q46" s="111" t="s">
        <v>554</v>
      </c>
      <c r="R46" s="124" t="s">
        <v>76</v>
      </c>
      <c r="S46" s="126" t="s">
        <v>77</v>
      </c>
      <c r="T46" s="325"/>
      <c r="U46" s="325"/>
      <c r="V46" s="325"/>
      <c r="W46" s="325"/>
    </row>
    <row r="47" spans="1:23" ht="45">
      <c r="A47" s="307"/>
      <c r="B47" s="128" t="s">
        <v>293</v>
      </c>
      <c r="C47" s="128" t="s">
        <v>294</v>
      </c>
      <c r="D47" s="119" t="s">
        <v>12</v>
      </c>
      <c r="E47" s="120" t="s">
        <v>674</v>
      </c>
      <c r="F47" s="124">
        <v>1</v>
      </c>
      <c r="G47" s="124" t="s">
        <v>95</v>
      </c>
      <c r="H47" s="127" t="s">
        <v>14</v>
      </c>
      <c r="I47" s="106">
        <v>0.2</v>
      </c>
      <c r="J47" s="110">
        <f t="shared" si="1"/>
        <v>0.24000000000000002</v>
      </c>
      <c r="K47" s="135" t="s">
        <v>327</v>
      </c>
      <c r="L47" s="135" t="s">
        <v>326</v>
      </c>
      <c r="M47" s="111">
        <v>500</v>
      </c>
      <c r="N47" s="111" t="s">
        <v>342</v>
      </c>
      <c r="O47" s="111" t="s">
        <v>565</v>
      </c>
      <c r="P47" s="111">
        <v>0</v>
      </c>
      <c r="Q47" s="111"/>
      <c r="R47" s="124" t="s">
        <v>76</v>
      </c>
      <c r="S47" s="126" t="s">
        <v>77</v>
      </c>
      <c r="T47" s="325"/>
      <c r="U47" s="325"/>
      <c r="V47" s="325"/>
      <c r="W47" s="325"/>
    </row>
    <row r="48" spans="1:23" ht="45">
      <c r="A48" s="307"/>
      <c r="B48" s="128" t="s">
        <v>212</v>
      </c>
      <c r="C48" s="128" t="s">
        <v>295</v>
      </c>
      <c r="D48" s="119" t="s">
        <v>12</v>
      </c>
      <c r="E48" s="120" t="s">
        <v>677</v>
      </c>
      <c r="F48" s="124">
        <v>30</v>
      </c>
      <c r="G48" s="124" t="s">
        <v>23</v>
      </c>
      <c r="H48" s="127" t="s">
        <v>326</v>
      </c>
      <c r="I48" s="106">
        <v>0.2</v>
      </c>
      <c r="J48" s="110">
        <f t="shared" si="1"/>
        <v>0.24000000000000002</v>
      </c>
      <c r="K48" s="135" t="s">
        <v>327</v>
      </c>
      <c r="L48" s="135" t="s">
        <v>326</v>
      </c>
      <c r="M48" s="111">
        <v>1800</v>
      </c>
      <c r="N48" s="111" t="s">
        <v>345</v>
      </c>
      <c r="O48" s="111" t="s">
        <v>564</v>
      </c>
      <c r="P48" s="111" t="s">
        <v>564</v>
      </c>
      <c r="Q48" s="111"/>
      <c r="R48" s="124" t="s">
        <v>76</v>
      </c>
      <c r="S48" s="126" t="s">
        <v>77</v>
      </c>
      <c r="T48" s="325"/>
      <c r="U48" s="325"/>
      <c r="V48" s="325"/>
      <c r="W48" s="325"/>
    </row>
    <row r="49" spans="1:23" ht="67.5">
      <c r="A49" s="322"/>
      <c r="B49" s="128" t="s">
        <v>296</v>
      </c>
      <c r="C49" s="128" t="s">
        <v>297</v>
      </c>
      <c r="D49" s="105" t="s">
        <v>182</v>
      </c>
      <c r="E49" s="120" t="s">
        <v>678</v>
      </c>
      <c r="F49" s="124">
        <v>6</v>
      </c>
      <c r="G49" s="124" t="s">
        <v>23</v>
      </c>
      <c r="H49" s="127" t="s">
        <v>183</v>
      </c>
      <c r="I49" s="106">
        <v>0.2</v>
      </c>
      <c r="J49" s="110">
        <f t="shared" si="1"/>
        <v>0.24000000000000002</v>
      </c>
      <c r="K49" s="135" t="s">
        <v>326</v>
      </c>
      <c r="L49" s="135" t="s">
        <v>337</v>
      </c>
      <c r="M49" s="111">
        <v>600</v>
      </c>
      <c r="N49" s="111" t="s">
        <v>341</v>
      </c>
      <c r="O49" s="111" t="s">
        <v>566</v>
      </c>
      <c r="P49" s="111" t="s">
        <v>567</v>
      </c>
      <c r="Q49" s="111" t="s">
        <v>568</v>
      </c>
      <c r="R49" s="124" t="s">
        <v>76</v>
      </c>
      <c r="S49" s="126" t="s">
        <v>77</v>
      </c>
      <c r="T49" s="325"/>
      <c r="U49" s="325"/>
      <c r="V49" s="325"/>
      <c r="W49" s="325"/>
    </row>
    <row r="50" spans="1:23" ht="67.5">
      <c r="A50" s="323"/>
      <c r="B50" s="128" t="s">
        <v>211</v>
      </c>
      <c r="C50" s="128" t="s">
        <v>298</v>
      </c>
      <c r="D50" s="105" t="s">
        <v>182</v>
      </c>
      <c r="E50" s="120" t="s">
        <v>679</v>
      </c>
      <c r="F50" s="124">
        <v>2</v>
      </c>
      <c r="G50" s="124" t="s">
        <v>23</v>
      </c>
      <c r="H50" s="127" t="s">
        <v>183</v>
      </c>
      <c r="I50" s="106">
        <v>0.2</v>
      </c>
      <c r="J50" s="110">
        <f t="shared" si="1"/>
        <v>0.24000000000000002</v>
      </c>
      <c r="K50" s="135" t="s">
        <v>326</v>
      </c>
      <c r="L50" s="135" t="s">
        <v>337</v>
      </c>
      <c r="M50" s="111">
        <v>200</v>
      </c>
      <c r="N50" s="111" t="s">
        <v>342</v>
      </c>
      <c r="O50" s="111" t="s">
        <v>566</v>
      </c>
      <c r="P50" s="111" t="s">
        <v>567</v>
      </c>
      <c r="Q50" s="111" t="s">
        <v>568</v>
      </c>
      <c r="R50" s="124" t="s">
        <v>76</v>
      </c>
      <c r="S50" s="126" t="s">
        <v>77</v>
      </c>
      <c r="T50" s="325"/>
      <c r="U50" s="325"/>
      <c r="V50" s="325"/>
      <c r="W50" s="325"/>
    </row>
    <row r="51" spans="1:23" ht="56.25" customHeight="1">
      <c r="A51" s="225" t="s">
        <v>612</v>
      </c>
      <c r="B51" s="226" t="s">
        <v>614</v>
      </c>
      <c r="C51" s="226" t="s">
        <v>627</v>
      </c>
      <c r="D51" s="227" t="s">
        <v>628</v>
      </c>
      <c r="E51" s="120" t="s">
        <v>697</v>
      </c>
      <c r="F51" s="124">
        <v>1</v>
      </c>
      <c r="G51" s="124" t="s">
        <v>631</v>
      </c>
      <c r="H51" s="227" t="s">
        <v>630</v>
      </c>
      <c r="I51" s="106">
        <v>0.2</v>
      </c>
      <c r="J51" s="110">
        <f t="shared" si="1"/>
        <v>0.24000000000000002</v>
      </c>
      <c r="K51" s="228" t="s">
        <v>629</v>
      </c>
      <c r="L51" s="228" t="s">
        <v>630</v>
      </c>
      <c r="M51" s="111" t="s">
        <v>698</v>
      </c>
      <c r="N51" s="224" t="s">
        <v>699</v>
      </c>
      <c r="O51" s="102"/>
      <c r="P51" s="102"/>
      <c r="Q51" s="102"/>
      <c r="R51" s="124" t="s">
        <v>619</v>
      </c>
      <c r="S51" s="126" t="s">
        <v>77</v>
      </c>
      <c r="T51" s="211"/>
      <c r="U51" s="211"/>
      <c r="V51" s="211"/>
      <c r="W51" s="211"/>
    </row>
    <row r="52" spans="1:23" ht="33.75">
      <c r="A52" s="306" t="s">
        <v>97</v>
      </c>
      <c r="B52" s="128" t="s">
        <v>210</v>
      </c>
      <c r="C52" s="128" t="s">
        <v>299</v>
      </c>
      <c r="D52" s="119" t="s">
        <v>99</v>
      </c>
      <c r="E52" s="119" t="s">
        <v>99</v>
      </c>
      <c r="F52" s="124">
        <v>1</v>
      </c>
      <c r="G52" s="124" t="s">
        <v>100</v>
      </c>
      <c r="H52" s="127" t="s">
        <v>101</v>
      </c>
      <c r="I52" s="106">
        <v>0.4</v>
      </c>
      <c r="J52" s="106" t="s">
        <v>569</v>
      </c>
      <c r="K52" s="111" t="s">
        <v>361</v>
      </c>
      <c r="L52" s="111" t="s">
        <v>362</v>
      </c>
      <c r="M52" s="199">
        <v>5000</v>
      </c>
      <c r="N52" s="309" t="s">
        <v>570</v>
      </c>
      <c r="O52" s="310"/>
      <c r="P52" s="310"/>
      <c r="Q52" s="311"/>
      <c r="R52" s="124" t="s">
        <v>103</v>
      </c>
      <c r="S52" s="126" t="s">
        <v>104</v>
      </c>
      <c r="T52" s="302"/>
      <c r="U52" s="302"/>
      <c r="V52" s="302"/>
      <c r="W52" s="302"/>
    </row>
    <row r="53" spans="1:23" ht="33.75">
      <c r="A53" s="307"/>
      <c r="B53" s="128" t="s">
        <v>230</v>
      </c>
      <c r="C53" s="128" t="s">
        <v>300</v>
      </c>
      <c r="D53" s="119" t="s">
        <v>99</v>
      </c>
      <c r="E53" s="119" t="s">
        <v>99</v>
      </c>
      <c r="F53" s="124">
        <v>1</v>
      </c>
      <c r="G53" s="124" t="s">
        <v>100</v>
      </c>
      <c r="H53" s="127" t="s">
        <v>101</v>
      </c>
      <c r="I53" s="106">
        <v>0.4</v>
      </c>
      <c r="J53" s="106" t="s">
        <v>569</v>
      </c>
      <c r="K53" s="111" t="s">
        <v>361</v>
      </c>
      <c r="L53" s="111" t="s">
        <v>362</v>
      </c>
      <c r="M53" s="199">
        <v>1200</v>
      </c>
      <c r="N53" s="312"/>
      <c r="O53" s="313"/>
      <c r="P53" s="313"/>
      <c r="Q53" s="314"/>
      <c r="R53" s="124" t="s">
        <v>103</v>
      </c>
      <c r="S53" s="126" t="s">
        <v>104</v>
      </c>
      <c r="T53" s="302"/>
      <c r="U53" s="302"/>
      <c r="V53" s="302"/>
      <c r="W53" s="302"/>
    </row>
    <row r="54" spans="1:23" ht="33.75">
      <c r="A54" s="307"/>
      <c r="B54" s="128" t="s">
        <v>231</v>
      </c>
      <c r="C54" s="128" t="s">
        <v>301</v>
      </c>
      <c r="D54" s="119" t="s">
        <v>237</v>
      </c>
      <c r="E54" s="119" t="s">
        <v>237</v>
      </c>
      <c r="F54" s="124">
        <v>1</v>
      </c>
      <c r="G54" s="124" t="s">
        <v>100</v>
      </c>
      <c r="H54" s="127" t="s">
        <v>101</v>
      </c>
      <c r="I54" s="106">
        <v>0.4</v>
      </c>
      <c r="J54" s="106" t="s">
        <v>569</v>
      </c>
      <c r="K54" s="111" t="s">
        <v>361</v>
      </c>
      <c r="L54" s="111" t="s">
        <v>362</v>
      </c>
      <c r="M54" s="199">
        <v>1200</v>
      </c>
      <c r="N54" s="315"/>
      <c r="O54" s="316"/>
      <c r="P54" s="316"/>
      <c r="Q54" s="317"/>
      <c r="R54" s="124" t="s">
        <v>103</v>
      </c>
      <c r="S54" s="126" t="s">
        <v>104</v>
      </c>
      <c r="T54" s="302"/>
      <c r="U54" s="302"/>
      <c r="V54" s="302"/>
      <c r="W54" s="302"/>
    </row>
    <row r="55" spans="1:23" ht="45">
      <c r="A55" s="307"/>
      <c r="B55" s="128" t="s">
        <v>702</v>
      </c>
      <c r="C55" s="128" t="s">
        <v>302</v>
      </c>
      <c r="D55" s="119" t="s">
        <v>106</v>
      </c>
      <c r="E55" s="119" t="s">
        <v>106</v>
      </c>
      <c r="F55" s="124">
        <v>1</v>
      </c>
      <c r="G55" s="124" t="s">
        <v>107</v>
      </c>
      <c r="H55" s="127" t="s">
        <v>172</v>
      </c>
      <c r="I55" s="129">
        <v>0.005</v>
      </c>
      <c r="J55" s="136">
        <v>0.015</v>
      </c>
      <c r="K55" s="111" t="s">
        <v>571</v>
      </c>
      <c r="L55" s="111" t="s">
        <v>363</v>
      </c>
      <c r="M55" s="199">
        <v>300</v>
      </c>
      <c r="N55" s="309" t="s">
        <v>360</v>
      </c>
      <c r="O55" s="310"/>
      <c r="P55" s="310"/>
      <c r="Q55" s="311"/>
      <c r="R55" s="124" t="s">
        <v>108</v>
      </c>
      <c r="S55" s="126" t="s">
        <v>51</v>
      </c>
      <c r="T55" s="246"/>
      <c r="U55" s="246"/>
      <c r="V55" s="246"/>
      <c r="W55" s="246"/>
    </row>
    <row r="56" spans="1:23" ht="45">
      <c r="A56" s="307"/>
      <c r="B56" s="128" t="s">
        <v>221</v>
      </c>
      <c r="C56" s="128" t="s">
        <v>302</v>
      </c>
      <c r="D56" s="119" t="s">
        <v>106</v>
      </c>
      <c r="E56" s="119" t="s">
        <v>106</v>
      </c>
      <c r="F56" s="124">
        <v>1</v>
      </c>
      <c r="G56" s="124" t="s">
        <v>107</v>
      </c>
      <c r="H56" s="127" t="s">
        <v>172</v>
      </c>
      <c r="I56" s="129">
        <v>0.02</v>
      </c>
      <c r="J56" s="136">
        <f>I56+1%</f>
        <v>0.03</v>
      </c>
      <c r="K56" s="111" t="s">
        <v>571</v>
      </c>
      <c r="L56" s="111" t="s">
        <v>363</v>
      </c>
      <c r="M56" s="199">
        <v>300</v>
      </c>
      <c r="N56" s="312"/>
      <c r="O56" s="313"/>
      <c r="P56" s="313"/>
      <c r="Q56" s="314"/>
      <c r="R56" s="124" t="s">
        <v>108</v>
      </c>
      <c r="S56" s="126" t="s">
        <v>51</v>
      </c>
      <c r="T56" s="302"/>
      <c r="U56" s="302"/>
      <c r="V56" s="302"/>
      <c r="W56" s="302"/>
    </row>
    <row r="57" spans="1:23" ht="45">
      <c r="A57" s="308"/>
      <c r="B57" s="128" t="s">
        <v>220</v>
      </c>
      <c r="C57" s="128" t="s">
        <v>303</v>
      </c>
      <c r="D57" s="119" t="s">
        <v>106</v>
      </c>
      <c r="E57" s="119" t="s">
        <v>106</v>
      </c>
      <c r="F57" s="124">
        <v>1</v>
      </c>
      <c r="G57" s="124" t="s">
        <v>107</v>
      </c>
      <c r="H57" s="127" t="s">
        <v>172</v>
      </c>
      <c r="I57" s="129">
        <v>0.04</v>
      </c>
      <c r="J57" s="136">
        <f>I57+1%</f>
        <v>0.05</v>
      </c>
      <c r="K57" s="111" t="s">
        <v>571</v>
      </c>
      <c r="L57" s="111" t="s">
        <v>363</v>
      </c>
      <c r="M57" s="199">
        <v>300</v>
      </c>
      <c r="N57" s="315"/>
      <c r="O57" s="316"/>
      <c r="P57" s="316"/>
      <c r="Q57" s="317"/>
      <c r="R57" s="124" t="s">
        <v>108</v>
      </c>
      <c r="S57" s="126" t="s">
        <v>51</v>
      </c>
      <c r="T57" s="302"/>
      <c r="U57" s="302"/>
      <c r="V57" s="302"/>
      <c r="W57" s="302"/>
    </row>
    <row r="58" spans="1:23" ht="14.25">
      <c r="A58" s="303" t="s">
        <v>572</v>
      </c>
      <c r="B58" s="303"/>
      <c r="C58" s="303"/>
      <c r="D58" s="304"/>
      <c r="E58" s="304"/>
      <c r="F58" s="304"/>
      <c r="G58" s="303"/>
      <c r="H58" s="303"/>
      <c r="I58" s="303"/>
      <c r="J58" s="303"/>
      <c r="K58" s="303"/>
      <c r="L58" s="303"/>
      <c r="M58" s="303"/>
      <c r="N58" s="303"/>
      <c r="O58" s="303"/>
      <c r="P58" s="303"/>
      <c r="Q58" s="303"/>
      <c r="R58" s="303"/>
      <c r="S58" s="303"/>
      <c r="T58" s="197"/>
      <c r="U58" s="197"/>
      <c r="V58" s="197"/>
      <c r="W58" s="7"/>
    </row>
    <row r="59" spans="1:23" ht="14.25">
      <c r="A59" s="305" t="s">
        <v>109</v>
      </c>
      <c r="B59" s="305"/>
      <c r="C59" s="305"/>
      <c r="D59" s="305"/>
      <c r="E59" s="305"/>
      <c r="F59" s="305"/>
      <c r="G59" s="305"/>
      <c r="H59" s="305"/>
      <c r="I59" s="305"/>
      <c r="J59" s="305"/>
      <c r="K59" s="305"/>
      <c r="L59" s="305"/>
      <c r="M59" s="305"/>
      <c r="N59" s="305"/>
      <c r="O59" s="305"/>
      <c r="P59" s="305"/>
      <c r="Q59" s="305"/>
      <c r="R59" s="305"/>
      <c r="S59" s="305"/>
      <c r="T59" s="196"/>
      <c r="U59" s="196"/>
      <c r="V59" s="196"/>
      <c r="W59" s="1"/>
    </row>
  </sheetData>
  <sheetProtection/>
  <mergeCells count="38">
    <mergeCell ref="O36:P36"/>
    <mergeCell ref="T2:W2"/>
    <mergeCell ref="A3:A20"/>
    <mergeCell ref="T3:T20"/>
    <mergeCell ref="U3:U20"/>
    <mergeCell ref="V3:V20"/>
    <mergeCell ref="W3:W20"/>
    <mergeCell ref="O11:P11"/>
    <mergeCell ref="V37:V50"/>
    <mergeCell ref="W37:W50"/>
    <mergeCell ref="T21:T36"/>
    <mergeCell ref="U21:U36"/>
    <mergeCell ref="O23:P23"/>
    <mergeCell ref="O24:P27"/>
    <mergeCell ref="O28:P28"/>
    <mergeCell ref="O29:P29"/>
    <mergeCell ref="O30:P32"/>
    <mergeCell ref="O34:P35"/>
    <mergeCell ref="N55:Q57"/>
    <mergeCell ref="U56:U57"/>
    <mergeCell ref="V56:V57"/>
    <mergeCell ref="V21:V36"/>
    <mergeCell ref="W21:W36"/>
    <mergeCell ref="A37:A50"/>
    <mergeCell ref="T37:T50"/>
    <mergeCell ref="U37:U50"/>
    <mergeCell ref="A21:A36"/>
    <mergeCell ref="O21:P22"/>
    <mergeCell ref="W56:W57"/>
    <mergeCell ref="A58:S58"/>
    <mergeCell ref="A59:S59"/>
    <mergeCell ref="A52:A57"/>
    <mergeCell ref="N52:Q54"/>
    <mergeCell ref="T52:T54"/>
    <mergeCell ref="U52:U54"/>
    <mergeCell ref="V52:V54"/>
    <mergeCell ref="W52:W54"/>
    <mergeCell ref="T56:T57"/>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B2:D21"/>
  <sheetViews>
    <sheetView zoomScalePageLayoutView="0" workbookViewId="0" topLeftCell="A1">
      <selection activeCell="G17" sqref="G17"/>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338" t="s">
        <v>599</v>
      </c>
      <c r="C2" s="338"/>
      <c r="D2" s="338"/>
    </row>
    <row r="3" spans="2:4" ht="15.75">
      <c r="B3" s="185" t="s">
        <v>374</v>
      </c>
      <c r="C3" s="185" t="s">
        <v>582</v>
      </c>
      <c r="D3" s="185" t="s">
        <v>583</v>
      </c>
    </row>
    <row r="4" spans="2:4" ht="17.25">
      <c r="B4" s="339" t="s">
        <v>584</v>
      </c>
      <c r="C4" s="339">
        <v>15000</v>
      </c>
      <c r="D4" s="187" t="s">
        <v>589</v>
      </c>
    </row>
    <row r="5" spans="2:4" ht="17.25">
      <c r="B5" s="339"/>
      <c r="C5" s="339"/>
      <c r="D5" s="187" t="s">
        <v>590</v>
      </c>
    </row>
    <row r="6" spans="2:4" ht="17.25">
      <c r="B6" s="339" t="s">
        <v>223</v>
      </c>
      <c r="C6" s="339">
        <v>25000</v>
      </c>
      <c r="D6" s="187" t="s">
        <v>591</v>
      </c>
    </row>
    <row r="7" spans="2:4" ht="17.25">
      <c r="B7" s="339"/>
      <c r="C7" s="339"/>
      <c r="D7" s="187" t="s">
        <v>592</v>
      </c>
    </row>
    <row r="8" spans="2:4" ht="17.25">
      <c r="B8" s="339" t="s">
        <v>585</v>
      </c>
      <c r="C8" s="339">
        <v>25000</v>
      </c>
      <c r="D8" s="187" t="s">
        <v>591</v>
      </c>
    </row>
    <row r="9" spans="2:4" ht="17.25">
      <c r="B9" s="339"/>
      <c r="C9" s="339"/>
      <c r="D9" s="187" t="s">
        <v>592</v>
      </c>
    </row>
    <row r="10" spans="2:4" ht="17.25">
      <c r="B10" s="339" t="s">
        <v>586</v>
      </c>
      <c r="C10" s="339">
        <v>10000</v>
      </c>
      <c r="D10" s="187" t="s">
        <v>593</v>
      </c>
    </row>
    <row r="11" spans="2:4" ht="17.25">
      <c r="B11" s="339"/>
      <c r="C11" s="339"/>
      <c r="D11" s="187" t="s">
        <v>594</v>
      </c>
    </row>
    <row r="12" spans="2:4" ht="17.25">
      <c r="B12" s="339" t="s">
        <v>587</v>
      </c>
      <c r="C12" s="339">
        <v>10000</v>
      </c>
      <c r="D12" s="187" t="s">
        <v>593</v>
      </c>
    </row>
    <row r="13" spans="2:4" ht="17.25">
      <c r="B13" s="339"/>
      <c r="C13" s="339"/>
      <c r="D13" s="187" t="s">
        <v>594</v>
      </c>
    </row>
    <row r="14" spans="2:4" ht="17.25">
      <c r="B14" s="339" t="s">
        <v>189</v>
      </c>
      <c r="C14" s="339">
        <v>20000</v>
      </c>
      <c r="D14" s="187" t="s">
        <v>595</v>
      </c>
    </row>
    <row r="15" spans="2:4" ht="17.25">
      <c r="B15" s="339"/>
      <c r="C15" s="339"/>
      <c r="D15" s="187" t="s">
        <v>596</v>
      </c>
    </row>
    <row r="16" spans="2:4" ht="17.25">
      <c r="B16" s="339" t="s">
        <v>588</v>
      </c>
      <c r="C16" s="339">
        <v>20000</v>
      </c>
      <c r="D16" s="187" t="s">
        <v>595</v>
      </c>
    </row>
    <row r="17" spans="2:4" ht="17.25">
      <c r="B17" s="339"/>
      <c r="C17" s="339"/>
      <c r="D17" s="187" t="s">
        <v>596</v>
      </c>
    </row>
    <row r="18" spans="2:4" ht="17.25">
      <c r="B18" s="339" t="s">
        <v>307</v>
      </c>
      <c r="C18" s="339">
        <v>120000</v>
      </c>
      <c r="D18" s="187" t="s">
        <v>597</v>
      </c>
    </row>
    <row r="19" spans="2:4" ht="17.25">
      <c r="B19" s="339"/>
      <c r="C19" s="339"/>
      <c r="D19" s="187" t="s">
        <v>598</v>
      </c>
    </row>
    <row r="20" ht="17.25">
      <c r="B20" s="201" t="s">
        <v>600</v>
      </c>
    </row>
    <row r="21" ht="17.25">
      <c r="B21" s="200" t="s">
        <v>601</v>
      </c>
    </row>
  </sheetData>
  <sheetProtection/>
  <mergeCells count="17">
    <mergeCell ref="B16:B17"/>
    <mergeCell ref="C16:C17"/>
    <mergeCell ref="B18:B19"/>
    <mergeCell ref="C18:C19"/>
    <mergeCell ref="B10:B11"/>
    <mergeCell ref="C10:C11"/>
    <mergeCell ref="B12:B13"/>
    <mergeCell ref="C12:C13"/>
    <mergeCell ref="B14:B15"/>
    <mergeCell ref="C14:C15"/>
    <mergeCell ref="B2:D2"/>
    <mergeCell ref="B4:B5"/>
    <mergeCell ref="C4:C5"/>
    <mergeCell ref="B6:B7"/>
    <mergeCell ref="C6:C7"/>
    <mergeCell ref="B8:B9"/>
    <mergeCell ref="C8: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黄引航</cp:lastModifiedBy>
  <cp:lastPrinted>2017-07-31T00:44:01Z</cp:lastPrinted>
  <dcterms:created xsi:type="dcterms:W3CDTF">1996-12-17T01:32:42Z</dcterms:created>
  <dcterms:modified xsi:type="dcterms:W3CDTF">2018-09-17T03:27:31Z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